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8250" activeTab="0"/>
  </bookViews>
  <sheets>
    <sheet name="Elenco Presidi per nuova gara" sheetId="1" r:id="rId1"/>
  </sheets>
  <definedNames>
    <definedName name="_xlnm.Print_Titles" localSheetId="0">'Elenco Presidi per nuova gara'!$1:$1</definedName>
  </definedNames>
  <calcPr fullCalcOnLoad="1"/>
</workbook>
</file>

<file path=xl/sharedStrings.xml><?xml version="1.0" encoding="utf-8"?>
<sst xmlns="http://schemas.openxmlformats.org/spreadsheetml/2006/main" count="1161" uniqueCount="771">
  <si>
    <t>Placca anatomica per fratture di tibia distale con posizionamento antero-laterale. Tale placca deve essere disponibili in differenti lunghezze. La placca deve permettere l’inserimenti distalmente di 4 viti a stabilità angolare parallele in modo da creare un sostegno per la superficie articolare della tibia distale.</t>
  </si>
  <si>
    <t>Placca anatomica per fratture complesse di tibia distale. Tale placca deve permettre un posizionamento mediale o un posizionamento anteriore. La scelta del posizionamento deve conseguire dalla possibilità di tagliare la placca per adattarla al meglio all’anatomia della tibia distale.</t>
  </si>
  <si>
    <t>Placca anatomica per le fratture di perone distale. La placca deve essere disponibili in due versione per permettere un posizionamento laterale oppure postero-laterale. Le viti utilizzabili devono essere da 2.7 mm a stabilità angolare o da corticale nelle parte distale e da 3.5 mm a stabilità angolare o da corticale nella parte meta-diafisaria.</t>
  </si>
  <si>
    <t>Placca anatomica per fratture di calcagno. La placca deve essere disponibile in versione destra e sinistra e in 4 differenti lunghezze. La placca deve essere modellabile e adattabile, anche tramite taglio, per rispettare al meglio l’anatomia.</t>
  </si>
  <si>
    <t xml:space="preserve">Placche anatomiche per fratture e artrodesi del retropiede, mesopiede e avanpiede. Le placche devono essere disponibili in differenti forme e utilizzabili con viti di diametro diverse in base alla zona di applicazione. </t>
  </si>
  <si>
    <t>Placche rette da ricostruzione in varie lunghezze. Tali placche devono essere disponibili in due versioni. Una versione deve poter essere utilizzabile con viti a stabilità angolare da 3.5 e viti da corticale da 3.5 mm e la seconda versione con viti a stabilità angolare da 5.0 mm e viti da corticale da 4.5 mm. La placca, definita “da ricostruzione” deve permettere un modellamento trasversale e longitudinale rispetto all’asse della placca.</t>
  </si>
  <si>
    <t>Placche a stabilità angolare con superficie di contatto limitata con l’osso. Le placche devono presentare un foro di forma a otto in grado di accettare nella parte di foro con filetto, il posizionamento di una vite a stabilità angolare con testa conica per ottenere un funzionamento a Fissatore interno o nella parte di foro non filettato, una vite tradizionale, da corticale o da spongiosa, con la possibilità di ottenere una compressione lungo l’asse della placca. La gamma delle placche deve comprendere le seguenti opzioni:</t>
  </si>
  <si>
    <t>Chiodi endomidollari  per femore e tibia</t>
  </si>
  <si>
    <t>Caratteristiche comuni: tutti i chiodi e i componenti sono in lega di titanio altamente biocompatibile (Ti-6Al-7Nb). Tutti i chiodi sono cannulati. Tutti gli impianti sono in confezione sterile con durata della sterilità di 10 anni. Parte degli strumenti e degli impianti (viti) sono in comune.</t>
  </si>
  <si>
    <t>Descrizione Articolo</t>
  </si>
  <si>
    <t>TOTALE LOTTO</t>
  </si>
  <si>
    <t>Art.</t>
  </si>
  <si>
    <t>Q.tà presunta annua in Pezzi</t>
  </si>
  <si>
    <t>CND</t>
  </si>
  <si>
    <t>Prezzo Tot Lotto</t>
  </si>
  <si>
    <t>Prez Base d'Asta</t>
  </si>
  <si>
    <t>P9000401</t>
  </si>
  <si>
    <t>P900401</t>
  </si>
  <si>
    <r>
      <t xml:space="preserve">Sistema di placche e viti in acciaio per il trattamento delle fratture del bacino. Le placche devono poter essere modellate su tutti i piani per adattarsi alla particolare anatomia del bacino, e disegnate in modo da minimizzare l’irritazione dei tessuti molli. Le estremità devono essere rastremate e gli spigoli smussati.     Placche a basso profilo
Placche a bassissimo profilo con fori che permettono un’inclinazione elevata delle viti inclinazione che deve poter arrivare fino anche a 30°.                                                                                                                Placche rette da 3 a 20 fori
 Placche curve da 6 a 16 fori e raggio di curvatura da 88mm a 108mm
 Placche a J da 10 a 16 fori e raggio di curvatura da 88mm
</t>
    </r>
    <r>
      <rPr>
        <b/>
        <sz val="12"/>
        <color indexed="8"/>
        <rFont val="Arial"/>
        <family val="2"/>
      </rPr>
      <t xml:space="preserve">
</t>
    </r>
  </si>
  <si>
    <r>
      <t>Chiodo di femore anterogrado e retrogrado</t>
    </r>
    <r>
      <rPr>
        <sz val="10"/>
        <rFont val="Arial"/>
        <family val="2"/>
      </rPr>
      <t>. Chiodo utilizzabile sia con accesso anterogrado che retrogrado. Sono disponibili diversi diametri a partire da 9 mm. Nel caso di utilizzo retrogrado, è disponibile oltre al bloccaggio con viti, anche l’opzione di bloccaggio con lama a spirale, per ottenere una miglior tenuta in caso di osso porotico; in entrambi i casi, la vite più distale o la lama a spirale possono essere bloccate per ottenere la stabilità angolare. Possibilità di utilizzo di viti a stabilità angolare (ASLS), in qualsiasi foro tondo del chiodo, prossimalmente o distalmente, a seconda di dove sia richiesta una maggior stabilità.</t>
    </r>
  </si>
  <si>
    <t>VITE A INTERFERENZA IN TITANIO PER LA RICOSTRUZIONE DEI LEGAMENTI CROCIATI</t>
  </si>
  <si>
    <t>VITE INTERFERENZA IN TITANIO. IL MATERIALE COSTRUTTIVO DEVE CONFERIRE ALLA VITE LA MASSIMA TENUTA POSSIBILE ALL’INSERIMENTO, LA MASSIMA RESISTENZA TORSIONALE E RENDERSI PERFETTAMENTE ADATTABILE ALLE RICOSTRUZIONI CON STG E CON TENDINE ROTULEO GRAZIE A DUE DIVERSI DESIGN APPOSITAMENTE STUDIATI E CODICI COLORE UNIVOCAMENTE IDENTIFICABILE.</t>
  </si>
  <si>
    <t>ANCORA AD AVVITAMENTO PER L’ACCOSTAMENTO DEI TESSUTI MOLLI ALL’OSSO,  DOTATA A SECONDA DELLE VERSIONI DI DUE O TRE SUTURE NON ASSORBIBILI AD ALTA RESISTENZA, COSTITUITA CON UNA MISCELA DI PLLA E DI IDROSSIAPATITE, CARATTERIZZATA DA UN FILETTO A DOPPIA ELICA  MOLTO TAGLIENTE NELLA PARTE DISTALE , PREMONTATE CON DUE O TRE SUTURE DI MISURA 2 INTRECCIATE IN POLIETILENE UHMW . STRUMENTARIO DEDICATO.</t>
  </si>
  <si>
    <t>ANCORA SUTURE FIRST PER IL TRATTAMENTO DELLE LESIONI DI CUFFIA</t>
  </si>
  <si>
    <t xml:space="preserve">ANCORA A BATTUTA PER LA TECNICA DOUBLE ROW O PER IL PUNTO A U SUTURE FIRST COMPOSTA IN PEEK-OPTIMA® DI INVIDIO  È NON ASSORBIBILE, APPLICATA A UN DISPOSITIVO DI INSERIMENTO E DISPONIBILE IN 4,5 E 5,5 MM. DI DIAMETRO E DI LUNGHEZZA PARI A 19 MM. COMPATIBILE CON L’USO DELLA RISONANZA MAGNATICA ED ELEVATA RESISTENZA AL PULL OUT. STRUMENTARIO DEDICATO. </t>
  </si>
  <si>
    <t>STRUMENTARIO PER L’ARTROSCOPIA DI SPALLA</t>
  </si>
  <si>
    <t>SERIE DI STRUMENTI MANUALI PER L’ARTROSCOPIA DI SPALLA PINLESS HINGE COMPOSTO DA:</t>
  </si>
  <si>
    <t>2,500,00</t>
  </si>
  <si>
    <t>1,050,00</t>
  </si>
  <si>
    <t xml:space="preserve"> </t>
  </si>
  <si>
    <t>12,000,00</t>
  </si>
  <si>
    <t xml:space="preserve">CONDOTTI BIOLOGICI IN COLLAGENE BOVINO UTILI PER LA RIPARAZIONE DEI NERVI PERIFERICI  MIS.   Ø 3 MM X LUNGHEZZA 3 CM  </t>
  </si>
  <si>
    <t xml:space="preserve">CONDOTTI BIOLOGICI IN COLLAGENE BOVINO UTILI PER LA RIPARAZIONE DEI NERVI PERIFERICI  MIS.   Ø 4 MM X LUNGHEZZA 3 CM </t>
  </si>
  <si>
    <t xml:space="preserve">CONDOTTI BIOLOGICI IN COLLAGENE BOVINO UTILI PER LA RIPARAZIONE DEI NERVI PERIFERICI  MIS.   Ø 5 MM X LUNGHEZZA 3 CM </t>
  </si>
  <si>
    <t xml:space="preserve">CONDOTTI BIOLOGICI IN COLLAGENE BOVINO UTILI PER LA RIPARAZIONE DEI NERVI PERIFERICI  MIS.   Ø 6 MM X LUNGHEZZA 3 CM </t>
  </si>
  <si>
    <t xml:space="preserve">CONDOTTI BIOLOGICI IN COLLAGENE BOVINO UTILI PER LA RIPARAZIONE DEI NERVI PERIFERICI  MIS.   Ø 7 MM X LUNGHEZZA 3 CM </t>
  </si>
  <si>
    <r>
      <t>RETRATTORE CHIRURGICO MONOUSO A BASE ADESIVA FLESSIBILE, PROFILO ULTRAPIATTO E REGOLAZIONE RAPIDA DELLA MESSA IN TENSIONE. MUNITO DI REBBI IN POLICARBONATO.</t>
    </r>
    <r>
      <rPr>
        <sz val="12"/>
        <rFont val="Times New Roman"/>
        <family val="1"/>
      </rPr>
      <t xml:space="preserve">  </t>
    </r>
    <r>
      <rPr>
        <sz val="10"/>
        <rFont val="Arial"/>
        <family val="2"/>
      </rPr>
      <t>MIS.  3 UNCINI SMALL</t>
    </r>
  </si>
  <si>
    <r>
      <t>RETRATTORE CHIRURGICO MONOUSO A BASE ADESIVA FLESSIBILE, PROFILO ULTRAPIATTO E REGOLAZIONE RAPIDA DELLA MESSA IN TENSIONE. MUNITO DI REBBI IN POLICARBONATO.</t>
    </r>
    <r>
      <rPr>
        <sz val="12"/>
        <rFont val="Times New Roman"/>
        <family val="1"/>
      </rPr>
      <t xml:space="preserve">  </t>
    </r>
    <r>
      <rPr>
        <sz val="10"/>
        <rFont val="Arial"/>
        <family val="2"/>
      </rPr>
      <t>MIS.  3 UNCINI MEDIUM</t>
    </r>
  </si>
  <si>
    <r>
      <t>RETRATTORE CHIRURGICO MONOUSO A BASE ADESIVA FLESSIBILE, PROFILO ULTRAPIATTO E REGOLAZIONE RAPIDA DELLA MESSA IN TENSIONE. MUNITO DI REBBI IN POLICARBONATO.</t>
    </r>
    <r>
      <rPr>
        <sz val="12"/>
        <rFont val="Times New Roman"/>
        <family val="1"/>
      </rPr>
      <t xml:space="preserve">  </t>
    </r>
    <r>
      <rPr>
        <sz val="10"/>
        <rFont val="Arial"/>
        <family val="2"/>
      </rPr>
      <t>MIS.  4 UNCINI LARGE</t>
    </r>
  </si>
  <si>
    <t>PINZA PER CORPI MOBILI CON FERMO A CREMAGLIERA</t>
  </si>
  <si>
    <t>PUNZONE PER MICROFRATTURE RETTO</t>
  </si>
  <si>
    <t>PUNZONE PER MICROFRATTURE CURVO 30°</t>
  </si>
  <si>
    <t>PUNZONE PER MICROFRATTURE CURVO 70°</t>
  </si>
  <si>
    <t>SCALPELLO CURVO 4MM</t>
  </si>
  <si>
    <t>SCALPELLO RETTO 4MM</t>
  </si>
  <si>
    <t>TAPPO CANNULATO</t>
  </si>
  <si>
    <t>SET SPALLA</t>
  </si>
  <si>
    <t>CROCHET</t>
  </si>
  <si>
    <t>SPINGINODO</t>
  </si>
  <si>
    <t>WISSINGER ROD</t>
  </si>
  <si>
    <t>SWITCHING STICK</t>
  </si>
  <si>
    <t>PINZA AD ANELLO PER SUTURE</t>
  </si>
  <si>
    <t>BASKET RETTO</t>
  </si>
  <si>
    <t>FORBICE</t>
  </si>
  <si>
    <t>PINZA DA PRESA 4,5 MM</t>
  </si>
  <si>
    <t>ELEVATOR 30°</t>
  </si>
  <si>
    <t>RASPA PER CRUENTAZIONE DELLA GLENOIDE</t>
  </si>
  <si>
    <t>RASPA DA SLAP</t>
  </si>
  <si>
    <t>PALPATORE</t>
  </si>
  <si>
    <t>SUTURE PASSER</t>
  </si>
  <si>
    <t>CORPO CANNULA</t>
  </si>
  <si>
    <t>IMPUGNATURA 6MM.</t>
  </si>
  <si>
    <t>IMPUGNATURA 8MM.</t>
  </si>
  <si>
    <t>OTTURATORE PER 28179 EB, EC</t>
  </si>
  <si>
    <t>IMPUGNATURA MODULARE</t>
  </si>
  <si>
    <t>ADATTATORE PER ROTELLA SPINGIFILO</t>
  </si>
  <si>
    <t>ROTELLA SPINGIFILO</t>
  </si>
  <si>
    <t>UNCINO RETTO CORTO</t>
  </si>
  <si>
    <t>UNCINO RETTO MEDIO</t>
  </si>
  <si>
    <t>UNCINO RETTO LUNGO</t>
  </si>
  <si>
    <t>UNCINO 90° CORTO</t>
  </si>
  <si>
    <t>UNCINO 90° MEDIO</t>
  </si>
  <si>
    <t>UNCINO 90° LUNGO</t>
  </si>
  <si>
    <t>UNCINO CURVO A SINISTRA 180°</t>
  </si>
  <si>
    <t>UNCINO CURVO A DESTRA 180°</t>
  </si>
  <si>
    <t>SET LEGAMENTO CROCIATO</t>
  </si>
  <si>
    <t>TENDON STRIPPER CHIUSO DIAMETRO 7 MM</t>
  </si>
  <si>
    <t>TENDON STRIPPER APERTO DIAMETRO 7,5 MM</t>
  </si>
  <si>
    <t>UNCINO CURVO PER PRELIEVO TENDINI</t>
  </si>
  <si>
    <t>GUIDA TIBIALE PER RICOSTRUZIONE LEGAMENTO CROCIATO ANTERIORE, CON BULLET GRADUATO ED ANGOLO DI UTILIZZO FISSO, UTILIZZABILE ANCHE PER TECNICA DOUBLE BUNDLE</t>
  </si>
  <si>
    <t>TENDON BOARD PER LA PREPARAZIONE DI GRACILE E SEMITENDINOSO, COMPLETA DI MORSETTI E SUPPORTO PER MONTAGGIO FLIPP TACK EXTRACORTICALE</t>
  </si>
  <si>
    <t>SUPPORTO INTEGRABILE  ALLA TENDON BOARD PER LA PREPARAZIONE DEL TENDINE ROTULEO</t>
  </si>
  <si>
    <t>PINZA PER LA LAVORAZIONE DELLA BRATTA ROTULEA</t>
  </si>
  <si>
    <t>SUPPORTO INTEGRABILE ALLA TENDON BOARD PER LA MISURAZIONE DELLA BRATTA OSSEA</t>
  </si>
  <si>
    <t>GUIDA PER IL PRELIEVO DELLA BRATTA MISURA 7 MM</t>
  </si>
  <si>
    <t>GUIDA PER IL PRELIEVO DELLA BRATTA ROTULEA MISURA 8 MM</t>
  </si>
  <si>
    <t>GUIDA PER IL PRELIEVO DELLA BRATTA ROTULEA MISURA 9 MM</t>
  </si>
  <si>
    <t>GUIDA PER IL PRELIEVO DELLA BRATTA ROTULEA MISURA 10 MM</t>
  </si>
  <si>
    <t>GUIDA PER IL PRELIEVO DELLA BRATTA ROTULEA MISURA 11 MM</t>
  </si>
  <si>
    <t>MISURATORE UNICO PER DIAMETRO TENDINI DA 6 A 10,5 MM CON MEZZE MISURE A STEP DI 0,5 MM</t>
  </si>
  <si>
    <t>MISURATORE DI PROFONDITÀ PER FLIPP TACK</t>
  </si>
  <si>
    <t>FRESA CANNULATA PER TUNNEL 4,5 MM</t>
  </si>
  <si>
    <t>Placca anatomica per fratture di tibia distale con posizionamento mediale. Tale placca deve essere disponibile in differenti lunghezze. La porzione distale deve essere conformata in modo da avvolgere la parte mediale della tibia distale e permettere l’inserimento di viti a stabilità angolare in direzione divergente.</t>
  </si>
  <si>
    <t>La gamma delle placche deve comprendere le seguenti opzioni:</t>
  </si>
  <si>
    <t>Placca anatomica in varie misure per lussazioni acromioclaveari. La placca deve essere disponibile con un gancio che si posizione sotto l’acromion. Tale gancio deve essere disponibile con diverse profondità</t>
  </si>
  <si>
    <t>Placca anatomica in varie misure per le fratture di omero prossimale. La placca deve presentare fori per una fissazione temporanea tramite fili di Kirschner e fori per il posizionamento di fili di sutura. Inoltre, tale placca, deve avere la possibilità di montare un blocco guida per definire il posizionamento corretto su piano frontale ( direzione cranio-caudale)</t>
  </si>
  <si>
    <t>Placca anatomica in varie misure per fratture laterali di clavicola. La placca deve avere la possibilità di utilizzare viti di diametro inferiore rispetto a quello sul corpo, nella porzione laterale</t>
  </si>
  <si>
    <t xml:space="preserve">Placca retta disponibile in varie lunghezze. Tale placca deve permettere l’utilizzo di viti a stabilità angolare da 3.5 mm e viti da corticale da 3.5 mm e viti da spongiosa da 4.0 mm. </t>
  </si>
  <si>
    <t>Placca retta disponibile in varie lunghezze. Tale placca deve permettere l’utilizzo di viti a stabilità angolare da 5.0 mm e viti da corticale da 4.5 mm e viti da spongiosa da 6.5 mm. La placca deve permettere l’utilizzo di una tecnica mini invasiva grazie all’estremità arrotondate. La placca deve essere disponibile in una versione stretta e in una versione larga</t>
  </si>
  <si>
    <t xml:space="preserve">Occhiali protettivi contro gli spruzzi di sangue e/o liquidi durante gli interventi chirurgici con lente antiriflesso con curvatura sui laterali per garantire una migliore protezione, montatura colorata di ricambio, che si possano facilmente indossare sulla maggior parte degli occhiali da vista </t>
  </si>
  <si>
    <t>Schermo di protezione viso realizzato in polietilene trasparente completo di banda di spugna in elastomero uretano. Lo schermo dovrà essere del tipo estensibile, avvolgente ad ampiezza regolabile, anallergica ed antiriflesso con alastico alla testa in siliocne, jnoltre dovrà consentire di essere inossato sopra gli occhiali da vista e dovrà essere imbustato singolarmente.</t>
  </si>
  <si>
    <t>Kit tipo Transfix titanio e riassorbibili per ricostruzione LCA con semitendinoso e gracile e rotuleo</t>
  </si>
  <si>
    <t>Vite tipo Transfix titanio e riassorbibili per ricostruzione LCA con semitendinoso e gracile e rotuleo</t>
  </si>
  <si>
    <t>RETROBUTTON</t>
  </si>
  <si>
    <t>KIT RETROBUTTON</t>
  </si>
  <si>
    <t>PUNZONI PER LA TECNICA DELLE MICRO-FRATTURE PER IL TRATTAMENTO DELLE OSTEOCONDRITI. DIVERSE ANGOLAZIONI IN PUNTA DA 30, 45 E 90°.</t>
  </si>
  <si>
    <t>FRECCETTE RIASSORBIBILI IMPIANTABILI SIA IN  ARTROSCOPIA CHE A CIELO APERTO PER DISTACCHI OSTEOCONDRALI. STRUMENTARIO DEDICATO. PIN, VITI RIASSORBIBILI CANNULATE E NON.</t>
  </si>
  <si>
    <t>CAMBRE CON DENTINI PER LEGAMENTI</t>
  </si>
  <si>
    <t xml:space="preserve">ELETTRODI MONOPOLARI E ABLATORI PER LA CHIRURGIA ARTROSCOPICA COMPLETAMENTE ISOLATI TRANNE IN PUNTA COMPATIBILI CON OGNI GENERATORE DI RADIO FREQUENZA DISPONIBILI IN VARIE LUNGHEZZE ED ANGOLAZIONI. VERSIONI AD UNCINO, A BAIONETTA, PER MENISCECTOMIA E PER PICCOLE ARTICOLAZIONI.
</t>
  </si>
  <si>
    <t>Telino monouso ad alta assorbenza di liquidi realizzato in cellulosa intrecciata con poliacrilato di sodio in maniera tale che quando il telo incomincia ad assorbire i liquidi, si espande ed il materiale contenuto al suo interno si trasforma irreversibilmente permettendo cosi di avere il campo operatorio sempre asciutto. Misura 72x37cm in confenzione sterile</t>
  </si>
  <si>
    <t>Idem c.s. in confenzione non sterile</t>
  </si>
  <si>
    <t>Idem c.s. misura 100x75 cm in confenzione non sterile</t>
  </si>
  <si>
    <t>Borsa di ghiaccio per interventi della protesi di ginocchio monopaziente realizzata a tre astrati con rivestimento esterno morbido ed uno strato intermedio assorbente con film plastico all'interno e su un lato costituita da tessuto in poliestere per il fissaggio del velcro completa di 2 cinghie elastiche di posizionamento con chiusura del tipo Hollister in polipropilene per non permettere la fuori uscita di liquidi.</t>
  </si>
  <si>
    <t>Set per intervento chirurgico per artroscopia del ginocchio realizzati in TNT costituito da tre strati in polipropilene al 100% verticalmente integrati senza l’aggiunta di collanti, permettendo così una ottimale traspirabilità per il comfort degli operatori e dei pazienti, con elevate prestazioni in termini di resistenza alla trazione sia in senso trasversale che longitudinale. Il tessuto dovrà essere del tipo idrorepellente , protettivo, traspirante, inodore, di colore possibilmente azzurro e antiriflesso. I set dovranno essere realizzati privi di lattice di gomma naturale per ridurre la possibilità di determinare allergie in operatori e pazienti
Il set dovrà essere così composto:
n°1 Telo per artroscopia ginocchio con sacca dimensioni  224x315 cm circa;
 Sacca raccolta fluidi con valvola di scarico – aspirazione;
 Guide per tubi e cavi
 Fenestratura circolare elastica con Diam da 6 cm
 Stockinette impervi misura 23x112 cm  circa</t>
  </si>
  <si>
    <t xml:space="preserve">Set per intervento chirurgico protesi del ginocchio con le caratteristiche sopra indicate e così composto: 
n°1 Involucro Protettivo in Polipropilene, n°1 Telo per tavolo madre Rinforzato dimensioni 152x190 cm n°1 Telo per tavolo Mayo dimensioni 80x144 cm , n°1 Striscia adesiva dimensioni 10x55 cm
n°1 Stockinette Impervio Stretchable small dimensioni 17x76 cm circa, n°1l Telo a T per estremità’ dimensioni 246x193x315 cm circa Fenestratura circolare elastica Diam da 6 cm  Ali protettive supporto braccio  Zona rinforzata assorbente in control plus Guide per tubi e cavi .   </t>
  </si>
  <si>
    <t xml:space="preserve">Set in T.N.T. per isolamento/inchiodamento del femore con le caratteristiche sopra indicate e cosi composto: n°1 Telo per isolamento Verticale, Film trasparente in polietilene, Telo da incisione adesivo, Fenestratura, Sacca raccolta fuidi con scarico, Tasce diatermiche porta strumenti, Guide per tubi e cavi e Adesivo di posizionamento su stativo. </t>
  </si>
  <si>
    <t xml:space="preserve">SOSTITUTO E RIGENERATORE DURALE, A BASE DI COLLAGENE EQUINO, DI TIPO I, STERILE, DERIVATO DA TENDINE D’ACHILLE, IN CONCENTRAZIONE DI COLLAGENE DI 5,6 MG/CM². IDONEO A PREVENIRE LA FORMAZIONE DI FISTOLE LIQUORALI, ADERENZE CORTICALI,  INFEZIONI ED INCAPSULAMENTI.GEL CHIRURGICO EMOSTATICO IN SIRINGA DA 5 ML, AD ALTA VISCOSITÀ, PER IL CONTROLLO DELLE EMORRAGIE DI ORIGINE VENOSA E ARTERIOSA. 
IL KIT È COMPOSTO DA GRANULI DI GELATINA DI COLLAGENE DA 0,5 MM. CIRCA E DA 2.500 U.I. DI TROMBINA UMANA
.·
</t>
  </si>
  <si>
    <t xml:space="preserve">TUTTI I MATERIALI UTILIZZATI NON SONO FERROMAGNETICI O SONO RIVESTITI DA UNO SPECIALE MATERIALE CHE LI RENDE COMPATIBILI ALLA RISONANZA MAGNETICA FINO AD UN MASSIMO DI 3 TESLA:  - LEGA LEGGERA DI ALLUMINIO - ACCIAIO A-MAGNETICO LAVORATO PER TORNITURA (VITI DI SERRAGGIO E REGOLAZIONE) - FIBRA DI CARBONIO RIVESTITA DI MATERIALE NON CONDUTTIVO VECTRON. 
</t>
  </si>
  <si>
    <t xml:space="preserve">VITI CANNULATE IN ACCIAIO E LEGA DI TITANIO </t>
  </si>
  <si>
    <r>
      <t xml:space="preserve">Chiodo Femorale Prossimale </t>
    </r>
    <r>
      <rPr>
        <sz val="10"/>
        <rFont val="Arial"/>
        <family val="2"/>
      </rPr>
      <t xml:space="preserve">con lama a doppia elica per il trattamento delle fratture prossimali di femore       Il sistema ha le seguenti caratteristiche:  Lega di Titanio-Alluminio-Niobio
 Disponibile nelle versioni small, standard e lungo 
 Disponibile nei diametri 9-10-11-12 mm. 
 Angolo cervico diafisario di 125-130-135°
 Curvatura medio-laterale prossimale di 6°
 Il chiodo lungo, indicato per il trattamento delle fratture sottotrocanteriche, delle fratture prossimali associate a fratture diafisarie e delle fratture patologiche, è procurvato anatomicamente.
 Tutti i chiodi sono cannulati.
 La lama prossimale a doppia elica permette di essere inserita nella testa del femore senza una preventiva fresatura 
 Possibilità di utilizzo, nei chiodi lunghi, di viti a stabilità angolare.
</t>
    </r>
  </si>
  <si>
    <t xml:space="preserve">Chiodo Femorale Prossimale </t>
  </si>
  <si>
    <r>
      <t>Morsetto pelvico</t>
    </r>
    <r>
      <rPr>
        <sz val="10"/>
        <rFont val="Arial"/>
        <family val="2"/>
      </rPr>
      <t xml:space="preserve"> per il trattamento in urgenza delle lesioni emorragiche dell’anello pelvico. Il morsetto deve essere un sistema aperto del tipo a C, preassemblato in modo da non richiedere perdite di tempo per l’assemblaggio dello .Il morsetto con tutto l’occorrente deve essere contenuto in un’unica cassetta per motivi di praticità. Il morsetto deve avere dimensioni tali da poter essere utilizzato per esami TAC.
Inoltre il morsetto non deve essere di  ostacolo per eventuali accessi all’addome, al bacino e al femore. Il morsetto deve prevedere la possibilità di effettuare in maniera rapida ed efficace la compressione posteriore dell’anello pelvico, tramite un dispositivo a scorrimento che garantisca la stabilità del sistema.
I chiodi che ancorano il morsetto devono essere cannulati in modo da poter utilizzare dei fili di Kirschner da 2.5mm di facile introduzione nel bacino, sui quali montare i chiodi di ancoraggio stessi in maniera celere e sicura.
Tali chiodi inoltre devono avere un’estremità tale da poter permettere un saldo ancoraggio all’osso del bacino, e nello stesso tempo devono avere una geometria tale da evitare la possibilità di sfondamento dell’osso.
</t>
    </r>
  </si>
  <si>
    <t xml:space="preserve">KIT PER SKIN-TRACTION ADERSIVO, COSTITUITO DA UNA STRISCIA DI TESSUTO NON TESSUTO (32% POLIRSTERE 68% VISCOSA) SPALMATA CON ADESIVO ACRILICO SENSIBILE ALLA PRESSIONE PER CONSENTYIRE LA MASSIMA ADESIONE, L'ADESIVO NON E' IRRITANTE E NON CREA FENOMENI DI SENSIBILIZZAZIONE, UNA STRISCIA PROTETTIVA IN SCHIUMA AL 100% POLIETILENE A CELLULE APERTE, ESTENSIBILE AL 150% UNA CODA DI TRAZIONE IN POLIESTERE AL 100%, UNA PIASTRA IN POLISTIRENE CON TRE FORI CENTRALI PER PERMETTERE UN PASSAGGIO UNIFORME DELLA CORDA, UNA BENDA UNIVERSALE DI SUPPORTO 69% COTONE 30% POLIAMMIDE E 1% ELASTANE CON BORDI IN CIMOSA, ESTENSIBILE AL 100-120% PER ADULTO E PER BAMBINO. </t>
  </si>
  <si>
    <t>KIT PER SKIN-TRACTION ADERSIVO, COSTITUITO DA UNA STRISCIA PROTETTIVA IN SCHIUMA AL 100% POLIETILENE A CELLULE APERTE, ASTENSIBILE AL 150% UNA CORDA DI TRAZIONE IN POLIESTERE AL 100%, UNA PIASTRA IN POLISTIRENE CON TRE FORI CENTRALI PER PEMETTERE UN PASSAGGIO UNIFORME DELLA CORDA , UNA BENDA UNIVERSALE DI SUPPORTO 69% COTONE 30% POLIAMMIDE E 1% ELASTANE CON BORDI IN CIMOSA ESTENSIBILE AL 100-120% PER ADULTO E PER BAMBINO</t>
  </si>
  <si>
    <t>WORKSTATION PER LA PREPARAZIONE E PRETENSIONAMENTO DEL NEO-LEGAMENTO, SIA ESSO ACL O PCL, SEMITENDINOSO O ROTULEO CON DOPPIA SLITTA PER ACCOGLIERE LE DUE ESTREMITÀ TRAZIONANTI IL NEO LEGAMENTO, INTERAMENTE IN ACCIAIO CON UNA PARTE IN POLIPROPILENE PER POTER TAGLIARE O FORARE IL TRAPIANTO. COMPLETA DI CASSETTA DI STERILIZZAZIONE.</t>
  </si>
  <si>
    <t>ANCORE PER ARTROSCOPIA DI SPALLA</t>
  </si>
  <si>
    <t>ANCORA IN TITANIO AUTOFILETTANTE, CON CORPO A CUNEO E DOPPIO FILETTO PER UNA MAGGIORE COMPRESSIONE NELLA SPONGIOSA, PER LA RIPARAZIONE DELLA  CUFFIA DEI ROTATORI CON INSERITORE MONOUSO E DUE SUTURE   DI COLORE DIVERSO INSERITE IN DUE ASOLE SEPARATE. MISURE 2,8MM; 3,5 MM; 5,0MM; 6,5MM</t>
  </si>
  <si>
    <t>ANCORA PER LA RIPARAZIONE DEL CERCINE GLENOIDEO</t>
  </si>
  <si>
    <t>Chiodo Omerale</t>
  </si>
  <si>
    <t>CEMENTO specifico per procedure di VERTEBROPLASTICA con alto fattore RADIOPACO, e viscosità controllata per una sicura e controllata iniezione del cemento. temperatura di polimerizzazione bassa e tempo di iniezione prolungato per facilitare l’iniezione all’interno del corpo vertebrale.</t>
  </si>
  <si>
    <t xml:space="preserve">CEMENTO OSSEO radio-opaco per impiego chirurgico in procedure di artoplastica quali anca, ginocchio ed altre articolazioni, specificamente formulato per consentire il fissaggio di protesi metalliche o polimeriche sull’osso vivo. VISCOSITÀ’ STANDARD </t>
  </si>
  <si>
    <t xml:space="preserve">CEMENTO OSSEO radio-opaco per impiego chirurgico in procedure di artoplastica quali anca, ginocchio ed altre articolazioni, specificamente formulato per consentire il fissaggio di protesi metalliche o polimeriche sull’osso vivo. BASSA VISCOSITÀ’. </t>
  </si>
  <si>
    <r>
      <t>Sistema di ablazione</t>
    </r>
    <r>
      <rPr>
        <sz val="10"/>
        <rFont val="Arial"/>
        <family val="2"/>
      </rPr>
      <t xml:space="preserve"> ad altissima capacità di coagulazione con varietà di sonde specifiche per suzione,ablazione,taglio e per piccole articolazioni;dotate di funzione bipolare e con possibilità di controllo manuale con pulsanti multifunzione per tagliare,coagulare e cambiare intensità del sistema.</t>
    </r>
  </si>
  <si>
    <r>
      <t xml:space="preserve">Motorizzato SHAVER </t>
    </r>
    <r>
      <rPr>
        <sz val="10"/>
        <rFont val="Arial"/>
        <family val="2"/>
      </rPr>
      <t xml:space="preserve"> manipolo con possibilità di controllo manuale e a pedale,capace di riconoscere lame e frese e di impostare un settaggio adeguato.Gestito da una centralina completamente programmabile con intuitivo touchscreen. 12000 RPM's.</t>
    </r>
  </si>
  <si>
    <r>
      <t xml:space="preserve">Pompa Artroscopica </t>
    </r>
    <r>
      <rPr>
        <sz val="10"/>
        <rFont val="Arial"/>
        <family val="2"/>
      </rPr>
      <t xml:space="preserve"> ,capace di regolare irrigazione ed aspirazione,programmabile in flusso e pressione a seconda dell'intervento;capace di lavare velocemente il debris dalle articolazioni con tempo di lavaggio e pressione regolabili.</t>
    </r>
  </si>
  <si>
    <r>
      <t>KIT Artroscopia ginocchio</t>
    </r>
    <r>
      <rPr>
        <sz val="10"/>
        <rFont val="Arial"/>
        <family val="2"/>
      </rPr>
      <t xml:space="preserve"> </t>
    </r>
    <r>
      <rPr>
        <b/>
        <u val="single"/>
        <sz val="10"/>
        <rFont val="Arial"/>
        <family val="2"/>
      </rPr>
      <t>/spalla</t>
    </r>
  </si>
  <si>
    <t>-Tubolatura irrigazione/aspirazione</t>
  </si>
  <si>
    <t>-Lame e frese Shaver di diverse tipologie di taglio e diametro</t>
  </si>
  <si>
    <t>-Sonde per sistema di ablazione</t>
  </si>
  <si>
    <t>-Disposable per interventi specifici(viti interferenza...ancorette..cannule.)</t>
  </si>
  <si>
    <r>
      <t xml:space="preserve">SEGA GESSI </t>
    </r>
    <r>
      <rPr>
        <sz val="10"/>
        <rFont val="Arial"/>
        <family val="2"/>
      </rPr>
      <t xml:space="preserve"> con due velocità di controllo standard e high,lame di diversi materiali.Deve poter essere utilizzata con il bidone o direttamente inserita in parete.Cavo mt 3,65.Svuotamento veloce e rapido della polvere del filtro.Completa di bidone aspira polveri</t>
    </r>
  </si>
  <si>
    <t>SET FISSAGGIO TIBIALE PER RICOSTRUZIONE LEGAMENTI CROCIATI</t>
  </si>
  <si>
    <t xml:space="preserve">Spinginodo con impugnatura a manetta </t>
  </si>
  <si>
    <t xml:space="preserve">Puntatore posizionatore per bottone di fissaggio con manico a croce, forcella mediana e puntatore distale </t>
  </si>
  <si>
    <t>Chiave per bottone con terminale a forcella e manico a manetta art. 28729MS</t>
  </si>
  <si>
    <t xml:space="preserve">Dinamometro a T  </t>
  </si>
  <si>
    <t xml:space="preserve">Bottone di fissaggio tibiale in titanio tipo endotack con aumento della tensione mediante rotazione del bottone     </t>
  </si>
  <si>
    <t>MATRICE PER LA RIPARAZIONE CARTILAGINEA</t>
  </si>
  <si>
    <t>Matrice a doppio strato in collagene suino di tipo I e III  per la rigenerazione cartilaginea nei  difetti femorali, tibiali, rotulei e trocleari.</t>
  </si>
  <si>
    <t>Disponibile nelle seguenti misure:</t>
  </si>
  <si>
    <t>20x30mm</t>
  </si>
  <si>
    <t>30x40mm</t>
  </si>
  <si>
    <t>40x50mm</t>
  </si>
  <si>
    <r>
      <t>La confezione deve contenere una dima di alluminio sterile per facilitare la presa dell’impronta  del difetto</t>
    </r>
    <r>
      <rPr>
        <sz val="14"/>
        <rFont val="Times New Roman"/>
        <family val="1"/>
      </rPr>
      <t>.</t>
    </r>
  </si>
  <si>
    <t>SOSTITUTO OSSEO NATURALE</t>
  </si>
  <si>
    <t>Sostituto osseo naturale osteoconduttivo di origine bovina, indicato per la rigenerazione ossea  nel trattamento per il riempimento di difetti ossei successivi a traumi, in seguito a resezione di tumore benigno e curettage di cisti ossea, per la ricostruzione ossea durante interventi di artroprotesi e revisione di artroprotesi, come innesto composto nel trattamento di mancato consolidamento di fratture e pseudoartrosi, in seguito ad osteotomia, durante l’ artrodesi  e in chirurgia spinale.</t>
  </si>
  <si>
    <r>
      <t>Formati richiesti</t>
    </r>
    <r>
      <rPr>
        <sz val="10"/>
        <rFont val="Arial"/>
        <family val="2"/>
      </rPr>
      <t>:</t>
    </r>
  </si>
  <si>
    <r>
      <t>·</t>
    </r>
    <r>
      <rPr>
        <sz val="7"/>
        <rFont val="Times New Roman"/>
        <family val="1"/>
      </rPr>
      <t xml:space="preserve">         </t>
    </r>
    <r>
      <rPr>
        <sz val="10"/>
        <rFont val="Arial"/>
        <family val="2"/>
      </rPr>
      <t>granuli di spongiosa dimensioni 2-4mm  da 3, 5 e 7 grammi;</t>
    </r>
  </si>
  <si>
    <r>
      <t>·</t>
    </r>
    <r>
      <rPr>
        <sz val="7"/>
        <rFont val="Times New Roman"/>
        <family val="1"/>
      </rPr>
      <t xml:space="preserve">         </t>
    </r>
    <r>
      <rPr>
        <sz val="10"/>
        <rFont val="Arial"/>
        <family val="2"/>
      </rPr>
      <t>microgranuli di spongiosa dimensioni  1-2mm da 5g</t>
    </r>
  </si>
  <si>
    <t>DOTATE DI DOPPIA ASOLA E PRECARICATE CON DOPPIO FILO DI POLIETILENE AD ALTISSIMO PESO MOLECOLARE (UHMWPE) E POLIESTERE INTRECCIATO #2 SENZ’AGHI - TIPO MEGAFIBRE. I FILI DEVONO ESSERE CHIARAMENTE DISTINGUIBILI TRAMITE DIFFERENTE COLORAZIONE E INSERITI NELLA TESTA DELL' ANCORA IN DUE ASOLE SEPARATE E ORIENTATI DI 90° UNO RISPETTO ALL' ALTRO. DOTATE DI CACCIAVITE MONOUSO.</t>
  </si>
  <si>
    <t>DOTATE DI DOPPIA MARCATURA LASER VERTICALE CHE INDICA L’ORIENTAMENTO DELLE SUTURE</t>
  </si>
  <si>
    <t>INDICATE PER IL TRATTAMENTO DELLE LESIONI DELLA CUFFIA DEI ROTATORI NELLA CHIRURGIA ARTROSCOPICA DI SPALLA</t>
  </si>
  <si>
    <t xml:space="preserve"> RESISTENZA AL PULL-OUT DI 486 N IN OSSO CORTICALE</t>
  </si>
  <si>
    <t>ANCORE RIASSORBIBILI CON INSERIMENTO AD IMPATTO CON DIAMETRO DI CIRCA 3MM. INDICATE PER IL TRATTAMENTO DELLE LESIONI DI BANKART E DELLE LESIONI S.L.A.P., DOTATE DI UNA SERIE DI ROSTRI CHE IMPEDISCONO (DOPO L’INSERIMENTO, EFFETTUATO CON L’AIUTO DI PICCOLI COLPI DI MARTELLO), LA MOBILIZZAZIONE POST-OPERATORIA DELL’ANCORA STESSA. CARATTERIZZATE DA ECCELLENTE RESISTENZA A PROVE DI PULL OUT, COSTITUITE DA UN MATERIALE STEREOCOPOLIMERO BIOMORFO, CHE IMPEDISCA LA CRISTALLIZZAZIONE E IL COMPLETO RIASSORBIMENTO. PRECARICATE E DOTATE DI CACCIAVITE RIUTILIZZABILE</t>
  </si>
  <si>
    <t>LE ANCORE DEVONO ESSERE FORNITE IN CONFEZIONE SINGOLA STERILE, NON PREMONTATE E CONFEZIONATE CON UN FILO PREMONTATO #2 AD ALTA RESISTENZA.</t>
  </si>
  <si>
    <t>SET MENISCO</t>
  </si>
  <si>
    <t>PALPATORE ARTROSCOPICO GRADUATO,LUNGHEZZA OPERATIVA 8,5 CON IMPUGNATURA ERGONOMICA TRIANGOLARE E UNCINO DISTALE DI 2 MM</t>
  </si>
  <si>
    <t>BASKET RETTO MORSO 3,4 MM</t>
  </si>
  <si>
    <t>BASKET RETTO MORSO 2,7 MM</t>
  </si>
  <si>
    <t>BASKET CON PUNTA UP 15° MORSO 2,7 MM</t>
  </si>
  <si>
    <t>BASKET CON PUNTA UP 15° MORSO 1,5 MM</t>
  </si>
  <si>
    <t>BASKET CURVO A SINISTRA MORSO 2,7 MM</t>
  </si>
  <si>
    <t>BASKET CURVO A SINISTRA  MORSO 2,7 MM</t>
  </si>
  <si>
    <t>BASKET 90° SINISTRO MORSO 2,7 MM</t>
  </si>
  <si>
    <t>BASKET 90° DESTRO MORSO 2,7 MM</t>
  </si>
  <si>
    <t>MINI BASKET (FORBICE) RETTO MORSO 0,5 MM</t>
  </si>
  <si>
    <t>MINI BASKET (FORBICE) CURVO A SINISTRA MORSO 0,5 MM</t>
  </si>
  <si>
    <t>MINI BASKET (FORBICE) CURVO A DESTRA MORSO 0,5 MM</t>
  </si>
  <si>
    <t>PINZA DA MENISCO A CUCCHIAIO CON MORSO 3,4 MM SENZA FERMO A CREMAGLIERA</t>
  </si>
  <si>
    <t>Blocco di osso spongioso con dimensioni 1 x 1 x 2cm e 2cm x 2cm x 1,3cm</t>
  </si>
  <si>
    <t>Drenaggi in silicone da 7 mm piatto con quattro canali alibero flusso scanalato con trocar da 3/16</t>
  </si>
  <si>
    <t xml:space="preserve">Spugna ad azione detergente ed antiappannante per accessi endoscopici monouso, sterile, senza soluzione alcolica. (tipo ELVIS)  </t>
  </si>
  <si>
    <t>Il manipolo deve prevedere l'utilizzo di terminale per fili,mandrino di jacob senza chiave,mandrino di jacobs con chiave,mandrino jacobs alesatore,attacco alesatore Synthes,attacco fresa ad alta velocità,attacco sega-sagittale.</t>
  </si>
  <si>
    <t>Caricabatteria a quattro postazioni con visualizzazione stato d'uso batterie.</t>
  </si>
  <si>
    <t>Batterie autoclavabili grandi e piccole.Cassetta contenitore modulare per sterilizzazione.</t>
  </si>
  <si>
    <r>
      <t>Sparafili  per traumatologia</t>
    </r>
    <r>
      <rPr>
        <sz val="10"/>
        <rFont val="Arial"/>
        <family val="2"/>
      </rPr>
      <t xml:space="preserve"> </t>
    </r>
  </si>
  <si>
    <t>Benda elastica coesiva di fissaggio, elastica in lunghezza 80%, in altezza 50%, mis. 4cm x 4m, 6cm x 4m, 8cm x 4m, 10cm x 4m ,12cm x 4m</t>
  </si>
  <si>
    <t>Benda elastica in tessuto misto(cotone/ viscosa/ poliammide), estensibile al 100%, con particelle di lattice inserite nella trama, in grado di aderire su se stesse ma non sulla pelle e sui tessuti, in lunghezza minima da 4 mt, per il fissaggio di medicazione – mis. cm 4x 4mt op. ( 6,8,10,12)</t>
  </si>
  <si>
    <t>Benda adesiva bielastica in lunghezza, 100% cotone con adesivo sintetico contenente ossido di zinco, privo di lattice – mis. 10 cm x 5-7-10-m</t>
  </si>
  <si>
    <t>Benda coesiva di fissaggio con micro particelle di lattice, leggera, poco compressiva, color pelle (60% poliammide e 40 % cotone). Misura 4 mt.  x  6- 8- 10- 12 cm</t>
  </si>
  <si>
    <t>Benda compressiva a limitato allungamento e a forte compressione, lavabile, 100% cotone, estensibilità 60%, mis. 6-8-10-12 cm x 5 m</t>
  </si>
  <si>
    <t>Benda coesiva e compressiva a limitato allungamento e a forte compressione, lavabile, 100% cotone, estensibilità 75%, mis. 6-8-10-12 cm x 5 m</t>
  </si>
  <si>
    <t>Benda compressiva a corta estensibilità (45%) composta da cotone e fibra poliammidica, lavabile e resistente alla bollitura, mis. 6-8-10-12 cm x 5 m</t>
  </si>
  <si>
    <t>Sistema di inchiodamento bloccato femorale composta da: 1 chiodo femorale cannulato, utilizzato dal femore destro e sinistro, 1 vite di bloccaggio prossimale pertrocanterica oppure cervicocefalica, 2 viti di bloccaggio distale, 1 tappo di occlusione del chiodo prossimale. Le viti di bloccaggio pertrocanterica prossimale ha diametro 6.5, è totalmente filettata con filettatura da corticale a doppio principio autofilettante.</t>
  </si>
  <si>
    <t>Chiodo femorale: diametri 9, 10, 11, 12, 13, 14 e 15 mm, lunghezze da 30 a 50 cm con incrementi di 2 cm.</t>
  </si>
  <si>
    <t>Viti prossimali pertrocanteriche per chiodo bloccato femorale: viti da corticale diametro 6.5 mm, lungh. da 35 a 100 mm con incremento di 5 mm.</t>
  </si>
  <si>
    <t>Viti prossimali cervico-cefaliche per chiodo bloccato femorale: viti da spongiosa diametro 6.5 mm, lungh. da 60 a 120 mm con incremento di 5 mm.</t>
  </si>
  <si>
    <t>Viti distali per chiodo bloccato femorale: viti da corticale diametro 4.5 mm, lungh. da 28 a 56 mm con incremento di 4 mm. lungh. da 60 a 120 mm con incremento di 5 mm.</t>
  </si>
  <si>
    <t>Viti da corticale per chiodo bloccato femorale diametro 6.5 mm, lungh. da 35 a 100 mm con incremento di 5 mm.</t>
  </si>
  <si>
    <t>Biocork 4,5/5,5/6,5 x lungh. mm. 15 tutto filetto bio e titanio</t>
  </si>
  <si>
    <t>Biocork 4,5/5,5/6,5 x lungh. mm. 17,9 per open bio e titanio</t>
  </si>
  <si>
    <t>Suture lasso diam. 1,8/2,3 per 45°/90°</t>
  </si>
  <si>
    <t>Pinze grasper per cuffia</t>
  </si>
  <si>
    <t>Stecca di Zimmer grandi e piccole</t>
  </si>
  <si>
    <t> </t>
  </si>
  <si>
    <t>L’offerente dovrà fornire in uso gratuito un apparecchio per la centrifugazione del sangue intero  con le seguenti caratteristiche:</t>
  </si>
  <si>
    <t>q  sistema completamente automatico</t>
  </si>
  <si>
    <t>q  sistema chiuso _x0013_ connessione diretta fra il contenitore del sangue intero, la centrifuga ed il contenitore degli emocomponenti</t>
  </si>
  <si>
    <t>q  massima quantità di sangue processata 60 ml</t>
  </si>
  <si>
    <t>q  possibilità di raccolta del PRP fino a 10 ml</t>
  </si>
  <si>
    <t>q  possibilità di reinfusione delle emazie e del PPP</t>
  </si>
  <si>
    <t>q  kit per generazione di trombina autologa</t>
  </si>
  <si>
    <t xml:space="preserve">SISTEMA DI VITI CAMBRE E PIN RIASSORBIBILI COMPOSTO DA VITI A DOPPIA FILETTATURA LUNGHE DA 14 A 30MM, CAMBRE DIAMETRI DI 2 E 3MM E PIN LUNGHEZZA 60MM A FORMA ELICOEDALE, PER LA CHIRURGIA DEL PIEDE E DEI PICCOLI FRANMENTI. STRUMENTARIO APPOSITO. </t>
  </si>
  <si>
    <t>VITI AUTOROMPENTI IN LEGA DI TITANIO, DIAMETRO 2,7mm CON LUNGHEZZE DA 11mm A 22mm, AUTOPERFORANTI E AUTOFILETTANTI MONTABILI ANCHE SU TRAPANO. CACCIAVITE PER RIMOZIONE.</t>
  </si>
  <si>
    <t>SISTEMA COMPLETO DI STRUMENTARIO ED IMPIANTI COMPOSTO DA PLACCHE DI VARI MODELLI  E VITI DI VARIE MISURE IN TITANIO PER LA SINTESI DI PICCOLI FRAMMENTI.</t>
  </si>
  <si>
    <t>VITE CEFALICA IN TANTALIO POROSO PER IL TRATTAMENTO DELL’OSTEONECROSI PRIMARIA DELLA TESTA FEMORALE.</t>
  </si>
  <si>
    <t xml:space="preserve">
SET COMPLETO ALESATORI FLESSIBILI PER CANALI  MIDOLLARI NEI DIAMETRI DA 8 A 19mm CON RELATIVI FILI GUIDA CON OLIVA.
</t>
  </si>
  <si>
    <t>SISTEMA DI PROTEZIONE DELL’OPERATORE E SALVAGUARDIA DELLA STERILITA’ SUL CAMPO OPERATORIO A CASCO VENTILATO MUNITO DI BATTERIA  CON CINTURA ALLACCIABILE IN VITA E CARICABATTERIA A PIU’ POSTAZIONI. LENTI DI PROTEZIONE MONOUSO DI FORMA SFERICA IN POLICARBONATO.</t>
  </si>
  <si>
    <t>KIT COMPLETO PER LA CHIRURGIA DEL PIEDE PER IL TRATTAMENTO DELL’ALLUCE VALGO E  L’ARTRODESI SIA IN ACCIAIO CHE IN TITANIO COMPOSTO DA VITI A DOPPIOPASSO, VITI AUTOROMPENTI, PLACCHE, VITI E CAMBRE COMPLETO DI STRUMENTARIO DEDICATO.</t>
  </si>
  <si>
    <t>LAVAGGIO PULSATO MONOUSO CON DIVERSI TIPI DI CANNULE PER L’UTILIZZO SIA IN ORTOPEDIA CHE IN TRAUMATOLOGIA MUNITO DI ALIMENTATORE  RIUTILIZZABILE E CON SISTEMA DI BLOCCAGGIO CHE EVITI IL DISTACCO DELLA CANNULA DURANTE L’USO.</t>
  </si>
  <si>
    <t xml:space="preserve">SISTEMA DI PLACCHE E CERCHIAGGIO PER FRATTURE PERIPROTESICHE, COMPOSTO DA PLACCHE MUNITE DI FORI SIA PER L’ALLOGGIAMENTO DELLE VITI DA CORTICALE SIA DI FORI PER L’INSERIMENTO DEI CAVI A FASCIO DI FILI INTRECCIATI GRAZIE AD UNO STRUMENTO TENSIONATORE. CAVI PER CERCHIAGGIO VARIE LUNGHEZZE. PLACCHE RETTE IN ACCIAIO DA 6, 8 E 10 FORI, PLACCHE DA GRANDE TROCANTERE IN TITANIO IN QUATTRO LUNGHEZZE. </t>
  </si>
  <si>
    <t>BRACCIALI PER ISCHEMIA AUTOCLAVABILI DI VARIE MISURE E LUNGHEZZE CON RELATIVA POMPA MANUALE.</t>
  </si>
  <si>
    <t xml:space="preserve">CONDOTTI BIOLOGICI IN COLLAGENE BOVINO UTILI PER LA RIPARAZIONE DEI NERVI PERIFERICI   MIS.   Ø 2 MM X LUNGHEZZA 3 CM  </t>
  </si>
  <si>
    <t>ANCORA  DA 2.9 MM PER L’INSTABILITÀ DI SPALLA, IN MESCOLA DI IDROSSIAPATITE E DI ACIDO POLILATTICO A BATTUTA PREMONTATA SU APPOSITO INSERITORE MONOUSO, CON POSSIBILITÀ DI AVERE UNA O DUE SUTURE IN POLIETILENE UHMW AD ALTA RESISTENZA NON RIASSORBIBILI. STRUMENTARIO DEDICATO.</t>
  </si>
  <si>
    <t>UNCINO PASSA-SUTURE</t>
  </si>
  <si>
    <t>UNCINO PASSA-SUTURE MONOUSO COSTITUITO DA UNO STELO METALLICO CANNULATO, TERMINANTE IN UN UNCINO DI FORMA DIVERSA A SECONDA DEL MODELLO, PROVVISTO DI FILO TRASPORTATORE RADDOPPIATO PREMONTATO ALL’INTERNO DEL MANIPOLO, E DI UN FILO DI RISERVA AGGIUNTIVO CON DUE ROTELLINE SULL’IMPUGNATURA CHE PERMETTONO L’AVANZAMENTO DEL FILO TRASPORTATORE ATTRAVERSO L’UNCINO CANNULATO.</t>
  </si>
  <si>
    <t xml:space="preserve">PINZA PASSA-SUTURE </t>
  </si>
  <si>
    <t>PINZA PASSA-SUTURE RIUTILIZZABILE PER LA RIPARAZIONE DELLA CUFFIA DEI ROTATORI. LA PINZA UTILIZZA UN AGO MONOPAZIENTE SUL QUALE VIENE CARICATO IL CAPO DEL FILO DI SUTURA CHE DEVE ESSERE VEICOLATO ATTRAVERSO IL TESSUTO DA RIPARARE, CON POSSIBILITÀ DI SCELTA DELLA LUNGHEZZA MORSO DA 20 MM O 25MM.</t>
  </si>
  <si>
    <t>CANNULE PER ARTROSCOPIA DI SPALLA</t>
  </si>
  <si>
    <t>CANNULE PLASTICHE MONOUSO LATEX FREE PER GARANTIRE L'ACCESSO ARTROSCOPICO SIA DIAGNOSTICO CHE OPERATIVO, IN MATERIALE PLASTICO TRASPARENTE FLESSIBILE CHE PERMETTE DI VEDERE FACILMENTE SIA LE SUTURE CHE GLI STRUMENTI E DI DISTINGUERE TRA LORO LE CANNULE COLORATE, CON OTTURATORE DELLO STESSO COLORE PER UNA FACILE INDIVIDUAZIONE. COMPLETA DI VALVOLA IN SILICONE A TRIPLA TENUTA CHE GARANTISCE UNA OTTIMA TENUTA DEI FLUIDI. DOTATA DI APPOSITE FESSURE NELLA TESTA PER BLOCCARE LE SUTURE.</t>
  </si>
  <si>
    <t>ANCORE ASSORBIBILI PER ARTROSCOPIA DI SPALLA</t>
  </si>
  <si>
    <t>STRUMENTI MANUALE ARTROSCOPICI (BASHET, PINZE DA PRESA, PALPATORI, FORBICINE) DEVONO PRESENTARE L’ESTREMITÀ ATTIVA DELLO STRUMENTO COMPLETAMENTE INTEGRATA CON IL MECCANISMO DI APERTURA E CHIUSURA IN MODO DA EVITARE QUALUNQUE RILIEVO CHE POSSA DANNEGGIARE IL TESSUTO O LA CARTILAGINE ARTICOLARE, DEVE EVITARE LA PRESENZA DI PERNI O EQUIVALENTI DI ROTAZIONE IN PROSSIMITÀ DELLA BOCCA TAGLIENTE ESCLUDENDO LA POSSIBILITÀ DI PERDERE ELEMENTI METALLICI ALL’INTERNO DELLA ARTICOLAZIONE. NON DEVONO ESSERCI PARTI SALDATE E INCOLLATE. POSSIBILITÀ DI SCELTA FRA IMPUGNATURA ERGONOMIA, IMPUGNATURA A SIGARO E IMPUGNATURA AD ANELLI. VASTA TIPOLOGIA DI BOCCHE DI TAGLIO TRA CUI QUELLA OVALE. SISTEMA DI BLOCCO DELLE PINZE DA PRESA:</t>
  </si>
  <si>
    <t>- BASHET PUNCH LINEARE A STELO STRETTO E DRITTO</t>
  </si>
  <si>
    <t>- BASKET PUNCH LINEARE A STELO STRETTO ESTREMITÀ ATTIVA CURVO IN ALTO</t>
  </si>
  <si>
    <t>- BASKET PUNCH LINEARE A STELO STRETTO, CURVO A SINISTRA</t>
  </si>
  <si>
    <t>- BASKET PUNCH LINEARE A STELO STRETTO, CURVO A DESTRA</t>
  </si>
  <si>
    <t>- BASKET PUNCH LINEARE A STELO STRETTO, CURVO IN ALTO</t>
  </si>
  <si>
    <t>- BASKET LINEARE A STELO NORMALE RETTO MM. 1.5</t>
  </si>
  <si>
    <t>- BASKET LINEARE A STELO NORMALE ESTREMITÀ ATTIVA CURVA IN ALTO MM. 1.5</t>
  </si>
  <si>
    <t>- BASKET LINEARE A STELO NORMALE ESTREMITÀ CURVA IN ALTO A SINISTRA MM. 1.5</t>
  </si>
  <si>
    <t>- BASKET LINEARE A STELO NORMALE ESTREMITÀ ATTIVA CURVA IN ALTO A DESTRA MM. 1.5</t>
  </si>
  <si>
    <t>- BASKET PUNCH OVALE ESTREMITÀ ATTIVA CURVA IN ALTO</t>
  </si>
  <si>
    <t>- BASKET PUNCH OVALE RETTO</t>
  </si>
  <si>
    <t>- BASKET PUNCH OVALE STELO CURVO A SINISTRA</t>
  </si>
  <si>
    <t>- BASKET PUNCH OVALE STELO CURVO A DESTRA</t>
  </si>
  <si>
    <t>- BASKET PUNCH OVALE STELO CURVO IN ALTO</t>
  </si>
  <si>
    <t>- BASKET PUNCH RETTO MM. 1</t>
  </si>
  <si>
    <t>- BASKET CURVO A SINISTRA MM. 1.3</t>
  </si>
  <si>
    <t>- BASKET CURVO A DESTRA MM 1.3</t>
  </si>
  <si>
    <t>- BASKET RETTO MORSO IN ALTO MM. 1.3</t>
  </si>
  <si>
    <t>- BASKET RETTO MM. 1.5</t>
  </si>
  <si>
    <t>- BASKET RETTO ESTREMITÀ ATTIVA IN ALTO MM. 1.5</t>
  </si>
  <si>
    <t>- BASKET STELO RETTO MORSO MM. 2.7</t>
  </si>
  <si>
    <t>- BASKET STELO RETTO MORSO MM. 3.4</t>
  </si>
  <si>
    <t>- BASKET RETROGRADO DESTRO</t>
  </si>
  <si>
    <t>- BASKET RETROGRADO SINISTRO</t>
  </si>
  <si>
    <t>W0103020402</t>
  </si>
  <si>
    <t>A0601010402/3</t>
  </si>
  <si>
    <t>Reservoir da 400 CC in aspirazione continua per drenaggio delle ferite in silicone medicale con elasticità graduatà, fascia di ispessimento trasversale, con 2 ingressi con valvola antireflusso, aspirazione costante 20cm H2o.</t>
  </si>
  <si>
    <t xml:space="preserve">BENDA ELASTICA IN TESSUTO MISTO( COTONE/ VISCOSA/POLIAMMIDE) CON PARTICELLE DI LATTICE INSERITE NELLA TRAMA, IN GRADO DI ADERIRE SU SE STESSE MA NON SULLA PELLE E SUI TESSUTI, IN LUNGHEZZA MINIMA  DA 4 MT, PER IL FISSAGGIO DI MEDICAZIONE 4CMX4MT  </t>
  </si>
  <si>
    <t>Placca anatomica per fratture di tibia prossimale con interessamento diafisario. La placca deve essere disponibile in differenti lunghezze e deve permettere un inserimento mini invasivo tramite braccio guida esterno.</t>
  </si>
  <si>
    <t>Sistema di placche anatomiche per osteotomie di ginocchio. Le placche disponibili devono permettere l’utilizzo di viti a stabilità angolare da 5.0 mm e viti da corticale da 4.5 mm. Le placche disponibili devono essere utilizzabili per osteotomie in addizione di tibia prossimale mediale, in sottrazione di tibia prossimale laterale, in sottrazione di femore distale mediale e in addizione di femore distale laterale.</t>
  </si>
  <si>
    <t>Placca anatomica per fratture di tibia distale con interessamento diafisario. Tale placca deve essere disponibile in varie misure. Le viti utilizzabili devono essere di diametro inferiore nella zona distale e di diametro superiore nella zona diafisaria. La placca deve avere una profilo rastremato nella parte distale per evitare irritazioni cutanee.</t>
  </si>
  <si>
    <t>DEVONO CONSENTONIRE IL RECUPERO DELL’ OSSO SPONGIOSO FRESATO TRAMITE L’USO DEGLI APPOSITI FILI A COLLARE.</t>
  </si>
  <si>
    <t>ALESATORI CANNULATI PER LA RICOSTRUZIONE DEI LEGAMENTI CROCIATI</t>
  </si>
  <si>
    <t>ALESATORI CANNULATI PER LA RICOSTRUZIONE DEI LEGAMENTI CROCIATI ANTERIORE E POSTERIORE. LA DISPONIBILITÀ DI MISURE CON UN PASSO PROGRESSIVO DI 0,5 MM. DA 4,5 AD ALMENO 10 MM DEVONO CONSENTIRE AL CHIRURGO LA MASSIMA PRECISIONE NELL’OPERAZIONE DI FRESATURA DI TUNNEL DI DIMENSIONE IL PIÙ POSSIBILE SIMILE A QUELLA DEL TRAPIANTO PREPARATO, IN MODO DA OTTENERE UN PRESS FIT OTTIMALE DEL NEOLEGAMENTO. RIUTILIZZABILI.</t>
  </si>
  <si>
    <t>TAPPO: CHIODO FEMORALE E TIBIALE CON LUNGHEZZA: STANDARD, 5MM, 10MM E 15MM; CHIODO OMERALE CON LUNGHEZZA: STANDARD, 5MM, 10MM, 15MM, 20MM E 25MM.VITE PER COMPRESSIONE: CHIODO FEMORALE: DIAMETRO 8MM, LUNGHEZZA: STANDARD, 5MM, 10MM E 15MMVITE PER COMPRESSIONE “ADVANCED”: MISURA FEMORALE, MISURA TIBIALE E MISURA OMERALEVITI DI BLOCCAGGIO PER COMPRESSIONE: PARZIALMENTE FILETTATE DIAM. 5MM, LUNGHEZZA DA 25MM A 120MM CON INCREMENTI DI 5MMVITI DI BLOCCAGGIO PER COMPRESSIONE: CHIODO OMERALE E PER TIBIALE DIAM 8MM: PARZIALMENTE FILETTATE DIAM. 4MM, LUNGHEZZA DA 20MM A 120MM CON INCREMENTI DI 5MM VITI DI BLOCCAGGIO PROSSIMALE E DISTALE: TOTALMENTE FILETTATE, DIAM. 5MM, CON LUNGHEZZA DA 25MM A 120MM CON INCREMENTI DI 5MMVITI DI BLOCCAGGIO PROSSIMALE E DISTALE: CHIODO OMERALE E PER TIBIALE DIAM 8MM: TOTALMENTE FILETTATE DIAM. 4MM, LUNGHEZZA DA 20MM A 120MM CON INCREMENTI DI 5MMVITI CONDILICHE: IL DADO (MISURA UNICA) ACCETTA VITI CONDILICHE CON DIAMETRO DI 5MM E LUNGHEZZA DA 40 MM A 120MM CON INCREMENTI DI 5MM</t>
  </si>
  <si>
    <t xml:space="preserve">ANCORETTE  PER LA CHIRURGIA DELLA SPALLA RIASSORBIBILI E NON ADATTE ALLA RIPARAZIONE DELLA CUFFIA DEI ROTATORI E LESIONI DEL CERCINE NEI DIAMETRI DI 2,7; 4 E 5MM. CON ASOLA SMUSSA PER IL PASSAGGIO DEL FILO DI SUTURA ANCHE AD ALTA RESISTENZA PRE-CARICATO. </t>
  </si>
  <si>
    <t xml:space="preserve">Barrette riassorbibili per fissazione di frammenti ossei nelle articolazioni nella mano e nel piede :Pin riassorbibili con diametro 1.5 e 2.0mm, posizionabili sia con metodica a cielo aperto che in antroscopia, con lunghezze variabili da 20mm a 50mm. </t>
  </si>
  <si>
    <t>Cemento radiopaco con antibiotico Eritromicina e Colistina completo di kit di cementazione</t>
  </si>
  <si>
    <t>Spaziatore preformato antibiotato realizzato in PMMA per anca</t>
  </si>
  <si>
    <t>Spaziatore preformato antibiotato realizzato in PMMA per ginocchio</t>
  </si>
  <si>
    <t>Chiodi supracondiloidei per artrodesi di caviglia</t>
  </si>
  <si>
    <t>Endortesi per piede piatto che consente un accesso diretto al seno del tarso con una incisione mini-invasiva</t>
  </si>
  <si>
    <t>Fili di cerchiaggio per rotula</t>
  </si>
  <si>
    <t>Fili di cerchiaggio con occhiello diam. 0.8 lungh. 280 mm</t>
  </si>
  <si>
    <t xml:space="preserve">SPLINT TOTALMENTE RIVESTITO IN POLIPROPILENE ANIMA IN FIBRA DI VETRO IMPREGNATA DI RESINA POLIURETANICA IN CONFEZIONE A ROTOLO RIVESTITO DI ALLUMINIO PER CONSENTIRE DI TAGLIARE IL PRODOTTO SENZA SPREGHI  12,5CMX4,6MT </t>
  </si>
  <si>
    <t xml:space="preserve">SPLINT TOTALMENTE RIVESTITO IN POLIPROPILENE ANIMA IN FIBRA DI VETRO IMPREGNATA DI RESINA POLIURETANICA IN CONFEZIONE A ROTOLO RIVESTITO DI ALLUMINIO PER CONSENTIRE DI TAGLIARE IL PRODOTTO SENZA SPREGHI 15CM.X4,6MT </t>
  </si>
  <si>
    <t>SPLINT TOTALMENTE RIVESTITO IN POLIPROPILENE ANIMA IN FIBRA DI VETRO IMPREGNATA DI RESINA POLIURETANICA IN CONFEZIONE A ROTOLO RIVESTITO DI ALLUMINIO PER CONSENTIRE DI TAGLIARE IL PRODOTTO SENZA SPREGHI 20CM.X4,6MT</t>
  </si>
  <si>
    <t>KIT MONOUSO DEDICATO ALLA PREPARAZIONE DI CONCENTRATO DI CELLULE STAMINALI AUTOLOGHE</t>
  </si>
  <si>
    <t>DA PRELIEVO DI SANGUE MIDOLLARE COMPOSTO DA:</t>
  </si>
  <si>
    <r>
      <t>·</t>
    </r>
    <r>
      <rPr>
        <sz val="7"/>
        <rFont val="Times New Roman"/>
        <family val="1"/>
      </rPr>
      <t xml:space="preserve">       </t>
    </r>
    <r>
      <rPr>
        <sz val="10"/>
        <rFont val="Arial"/>
        <family val="2"/>
      </rPr>
      <t>PROVETTE CERTIFICATE PER USO CLINICO</t>
    </r>
  </si>
  <si>
    <r>
      <t>·</t>
    </r>
    <r>
      <rPr>
        <sz val="7"/>
        <rFont val="Times New Roman"/>
        <family val="1"/>
      </rPr>
      <t xml:space="preserve">       </t>
    </r>
    <r>
      <rPr>
        <sz val="10"/>
        <rFont val="Arial"/>
        <family val="2"/>
      </rPr>
      <t>SISTEMA DI TRASFERIMENTO CHIUSO</t>
    </r>
  </si>
  <si>
    <r>
      <t>·</t>
    </r>
    <r>
      <rPr>
        <sz val="7"/>
        <rFont val="Times New Roman"/>
        <family val="1"/>
      </rPr>
      <t xml:space="preserve">       </t>
    </r>
    <r>
      <rPr>
        <sz val="10"/>
        <rFont val="Arial"/>
        <family val="2"/>
      </rPr>
      <t>TROKAR</t>
    </r>
  </si>
  <si>
    <r>
      <t>·</t>
    </r>
    <r>
      <rPr>
        <sz val="7"/>
        <rFont val="Times New Roman"/>
        <family val="1"/>
      </rPr>
      <t xml:space="preserve">       </t>
    </r>
    <r>
      <rPr>
        <sz val="10"/>
        <rFont val="Arial"/>
        <family val="2"/>
      </rPr>
      <t xml:space="preserve">AGHI DEDICATI </t>
    </r>
  </si>
  <si>
    <t>KIT PER ATS INTRA E POST-OPERATORIO CON SISTEMA WASH UTILIZZANDO LO STESSO CIRCUITO</t>
  </si>
  <si>
    <t xml:space="preserve">SISTEMA CONCENTRATORE PIASTRINICO PER USO AUTOLOGO COME ADIUVANTE I PROCESSI DI GUARIGIONE DEI TESSUTI MUSCOLO-SCHELETRICI. IL SISTEMA DEVE CONSENTIRE LA PREPARAZIONE DI UN CONCENTRATO PIASTRINICO ATTRAVERSO  KIT STERILI MONOUSO CHE CONSENTINO DI PROCESSARE VOLUMI DI 30, 60 E 120 CC DI SANGUE INTERO. IL SISTEMA DEVE CONCENTRARE ALMENO 6 VOLTE LE PIASTRINE ED AVERE ELEVATA RESA, SUPERIORE AL 70 %. SI PREDILIGE UN SISTEMA DOTATO DI MOLTI TIPI DIFFERENTI DI APPLICATORI PER OTTIMIZZARNE L'UTILIZZO CLINICO (KIT APPLICATORE DA CAMPO STERILE, AGHI DI LUNGHEZZA CIRCA 10-20CM, APPLICATORE SPRAY AEROSOL ).   </t>
  </si>
  <si>
    <t xml:space="preserve">Divisa per operatori in tnt a tre strati di polipropilene traspirante e resistente, tale da poter essere indossata anche per più giorni di seguito, possibilmente di colore azzurro con  polsini e collo in cotone. chiusura con 5 bottoni automatici; 2 tasche rinforzate; occhiello al collo ed etichetta interna per riportare nome dell’operatore e data del primo utilizzo. pantalone con chiusura, lacci e zona di rinforzo perineale, tasche laterale e posteriore resistente. varie misure </t>
  </si>
  <si>
    <r>
      <t>-</t>
    </r>
    <r>
      <rPr>
        <sz val="7"/>
        <rFont val="Times New Roman"/>
        <family val="1"/>
      </rPr>
      <t xml:space="preserve">          </t>
    </r>
    <r>
      <rPr>
        <sz val="10"/>
        <rFont val="Arial"/>
        <family val="2"/>
      </rPr>
      <t>PINZE MANUALI CON IL BECCO APPUNTITO PER FORARE FACILMENTE IL TESSUTO E HANNO UN MORSO AD ANELLO PER RECUPERARE E FARE SCORRERE FACILMENTE LA SUTURA. IL PUNTO PIÙ POSTERIORE DEL MORSO FUNZIONA COME PINZA DA PRESA PER SUTURA. NELLA FORMA RETTA, UP, 45° DESTRO E SINISTRO.</t>
    </r>
  </si>
  <si>
    <r>
      <t>-</t>
    </r>
    <r>
      <rPr>
        <sz val="7"/>
        <rFont val="Times New Roman"/>
        <family val="1"/>
      </rPr>
      <t xml:space="preserve">          </t>
    </r>
    <r>
      <rPr>
        <sz val="10"/>
        <rFont val="Arial"/>
        <family val="2"/>
      </rPr>
      <t xml:space="preserve"> SPINGINODO AD ANELLO APERTO E CHIUSO</t>
    </r>
  </si>
  <si>
    <r>
      <t>-</t>
    </r>
    <r>
      <rPr>
        <sz val="7"/>
        <rFont val="Times New Roman"/>
        <family val="1"/>
      </rPr>
      <t xml:space="preserve">          </t>
    </r>
    <r>
      <rPr>
        <sz val="10"/>
        <rFont val="Arial"/>
        <family val="2"/>
      </rPr>
      <t xml:space="preserve">UNCINO CROCHET PER LA GESTIONE DELLE SUTURE </t>
    </r>
  </si>
  <si>
    <r>
      <t>-</t>
    </r>
    <r>
      <rPr>
        <sz val="7"/>
        <rFont val="Times New Roman"/>
        <family val="1"/>
      </rPr>
      <t xml:space="preserve">          </t>
    </r>
    <r>
      <rPr>
        <sz val="10"/>
        <rFont val="Arial"/>
        <family val="2"/>
      </rPr>
      <t xml:space="preserve">PINZA MANUALE  SPINGI/TAGLIA NODO CHE SPINGE IL NODO E NE TAGLIA LE SUTURE A 5 MM. </t>
    </r>
  </si>
  <si>
    <r>
      <t>-</t>
    </r>
    <r>
      <rPr>
        <sz val="7"/>
        <rFont val="Times New Roman"/>
        <family val="1"/>
      </rPr>
      <t xml:space="preserve">          </t>
    </r>
    <r>
      <rPr>
        <sz val="10"/>
        <rFont val="Arial"/>
        <family val="2"/>
      </rPr>
      <t>PINZA DA PRESA AGGRESSIVA PER TESSUTI MOLLI CON BLOCCO RATCHET DETTA PREDATOR</t>
    </r>
  </si>
  <si>
    <r>
      <t>-</t>
    </r>
    <r>
      <rPr>
        <sz val="7"/>
        <rFont val="Times New Roman"/>
        <family val="1"/>
      </rPr>
      <t xml:space="preserve">          </t>
    </r>
    <r>
      <rPr>
        <sz val="10"/>
        <rFont val="Arial"/>
        <family val="2"/>
      </rPr>
      <t>PINZA DA PRESA COMBINATA: 1/3 PIATTA PER LA GESTIONE DELLE SUTURE E I SECONDI 2/3 AGGRESSIVI PER IL TESSUTO.</t>
    </r>
  </si>
  <si>
    <r>
      <t>-</t>
    </r>
    <r>
      <rPr>
        <sz val="7"/>
        <rFont val="Times New Roman"/>
        <family val="1"/>
      </rPr>
      <t xml:space="preserve">          </t>
    </r>
    <r>
      <rPr>
        <sz val="10"/>
        <rFont val="Arial"/>
        <family val="2"/>
      </rPr>
      <t>PINZA AD ANELLI CLASSICA PER LA  MANIPOLAZIONE DELLE SUTURE.</t>
    </r>
  </si>
  <si>
    <r>
      <t>-</t>
    </r>
    <r>
      <rPr>
        <sz val="7"/>
        <rFont val="Times New Roman"/>
        <family val="1"/>
      </rPr>
      <t xml:space="preserve">          </t>
    </r>
    <r>
      <rPr>
        <sz val="10"/>
        <rFont val="Arial"/>
        <family val="2"/>
      </rPr>
      <t>FORBICE A DOPPIO UNCINO PER SUTURE</t>
    </r>
  </si>
  <si>
    <r>
      <t>-</t>
    </r>
    <r>
      <rPr>
        <sz val="7"/>
        <rFont val="Times New Roman"/>
        <family val="1"/>
      </rPr>
      <t xml:space="preserve">          </t>
    </r>
    <r>
      <rPr>
        <sz val="10"/>
        <rFont val="Arial"/>
        <family val="2"/>
      </rPr>
      <t>ASTA PER INVERSIONE DI PORTALE ARTROSCOPICO</t>
    </r>
  </si>
  <si>
    <r>
      <t>-</t>
    </r>
    <r>
      <rPr>
        <sz val="7"/>
        <rFont val="Times New Roman"/>
        <family val="1"/>
      </rPr>
      <t xml:space="preserve">          </t>
    </r>
    <r>
      <rPr>
        <sz val="10"/>
        <rFont val="Arial"/>
        <family val="2"/>
      </rPr>
      <t xml:space="preserve">PALPATORE LUNGO PER SPALLA </t>
    </r>
  </si>
  <si>
    <r>
      <t>-</t>
    </r>
    <r>
      <rPr>
        <sz val="7"/>
        <rFont val="Times New Roman"/>
        <family val="1"/>
      </rPr>
      <t xml:space="preserve">          </t>
    </r>
    <r>
      <rPr>
        <sz val="10"/>
        <rFont val="Arial"/>
        <family val="2"/>
      </rPr>
      <t xml:space="preserve">CAPPIO METALLICO PASSA SUTURE </t>
    </r>
  </si>
  <si>
    <t>CASSETTA DI STERILIZZAZIONE</t>
  </si>
  <si>
    <t xml:space="preserve">SISTEMA DI VITI CANNULATE DI DIAMETRO 4.0, 5.0, 6.5 E 8.0MM DISPONIBILE IN ACCIAIO E IN LEGA DI TITANIO TAV, PER UNA PIÙ ELEVATA BIO-COMPATIBILITÀ ED UNA MIGLIORE QUALITÀ DELL'INDAGINE RM E TAC (VERSIONE IN TITANIO), TRATTATA CON UN PROCEDIMENTO SPECIALE DI ANODIZZAZIONE PER MIGLIORARE LA RESISTENZA SUPERFICIALE DELLA VITE. LA TESTA DELLA VITE HA UN PROFILO BASSO, CHE PERMETTE UNA MINORE IRRITAZIONE DEI TESSUTI MOLLI ED UN MIGLIORE RISULTATO DAL PUNTO DI VISTA ESTETICO. 
VITE AUTOPERFORANTE, AUTOFILETTANTE CON PUNTA A PROFILO NON AGGRESSIVO, PER OTTENERE UN ELEVATA CAPACITÀ DI TAGLIO CON TEMPI DI INSERIMENTO RIDOTTI E MINORI RISCHI DI IRRITAZIONE AI TESSUTI MOLLI. IL PROFILO DI TAGLIO È INVERSO, PER FACILITARE LA RIMOZIONE DEL MEZZO DI SINTESI A FINE TRATTAMENTO, FILI GUIDA DI GRANDE DIAMETRO, CON PUNTA FILETTATA : 1.4 PER VITE 4.0 - 2.0 PER VITE 5.0 - 3.2 PER VITI 6.5 E 8.0. STRUMENTARIO DEDICATO. 
</t>
  </si>
  <si>
    <t>MICRO VITI CANNULATE IN LEGA DI TITANIO</t>
  </si>
  <si>
    <t xml:space="preserve">SISTEMA DI MICRO VITI CANNULATE DESTINATO ALLA FISSAZIONE DI FRATTURE E OSTEOTOMIE DI PICCOLE OSSA. LE MICRO VITI CANNULATE IN TITANIO DA 2,0 MM E DA 3,0 MM OFFRONO UNA SOLUZIONE INNOVATIVA ED EFFICACE PER TRAUMI E PROCEDURE DI RICOSTRUZIONE, PREVALENTEMENTE  A CARICO DELLA MANO E DEL PIEDE. IL DIAMETRO RIDOTTO E LA TESTA A BASSO PROFILO, ABBINATI ALLE CARATTERISTICHE DI TAGLIO AVANZATE  CONSENTONO DI RISPONDERE ALLE DIVERSE ESIGENZE DEL CHIRURGO. MATERIALE: LEGA DI TITANIO TI6AL4V TRATTATO CON  ANODIZAZZIONE DI TIPO III
CARATTERISTICHE DEL SISTEMA: - AUTOPERFORANTI / AUTOFILETTANTI - SOLCO AUTOFILETTANTE ANCHE IN USCITA
</t>
  </si>
  <si>
    <t xml:space="preserve">SISTEMA DI OSTEOSINTESI ENDOMIDOLLARE BLOCCATO RETROGRADO PER FRATTURE DEL FEMORE DISTALE </t>
  </si>
  <si>
    <t>I COMPONENTI DEVONO ESSERE IN LEGA DI TITANIO (ANODIZZAZIONE TIPOII) E DISTRIBUITI IN CONFENZIONE STERILE.IL SISTEMA DEVE COMPRENDERE I CHIODI BLOCCATI CON DIVERSE TIPOLOGIE DI BLOCCAGGIO (STATICO E DINAMICO).</t>
  </si>
  <si>
    <t>COMPONENTI DEL SISTEMA:</t>
  </si>
  <si>
    <t xml:space="preserve">CHIODO RETROGRADO SOVRACONDILOIDEO  CORTO ( CANNULATO) </t>
  </si>
  <si>
    <t>CHIODO RETROGRADO SOVRACONDILOIDEO LUNGO (CANNULATO)</t>
  </si>
  <si>
    <t xml:space="preserve">TAPPO PROSSIMALE </t>
  </si>
  <si>
    <t>VITI DI BLOCCO PROSSIMALE (DIAMETRO 5MM DA 25MM A 120MM)</t>
  </si>
  <si>
    <t>VITI DI BLOCCO DISTALE (DIAMETRO 5MM DA  25MM A 120MM</t>
  </si>
  <si>
    <t>CARATTERISTICHE DELL’IMPIANTO:</t>
  </si>
  <si>
    <t>CHIODO CON INTRODUZIONE ESCLUSIVAMENTE RETROGRADA:</t>
  </si>
  <si>
    <t>SEZIONE CILINDRICA CANNULATA SENZA FENDITURE CON TRE SCANALATURE LONGITUDINALI ESTERNE.</t>
  </si>
  <si>
    <t xml:space="preserve">DISPONIBILE IN 2 VERSIONI : </t>
  </si>
  <si>
    <t xml:space="preserve">CORTO CON 2 FORI PROSSIMALI IN M/L(1 CIRCOLARE E UNO ELLITTICO) </t>
  </si>
  <si>
    <t>LUNGO: CON 2 FORI PROSSIMALI IN A/P(1 CIRCOLARE E 1ELLITTICO)</t>
  </si>
  <si>
    <t>PER ENTRAMBE LE VERSIONI:</t>
  </si>
  <si>
    <t>4 FORI DISTALI: 2 TRASVERSALI E 2 OBLIQUI</t>
  </si>
  <si>
    <t>IL POSIZIONAMENTO DEI DUE FORI OBLIQUI SVILUPPA UN FISSAGGIO DEL CHIODO SU 3 PIANI AUMENTANDO LA STABILITÀ DELL’IMPIANTO</t>
  </si>
  <si>
    <t xml:space="preserve"> CARATTERIZZATO DA UN CURVATURA DI 4° A 42MM DALL’ESTREMITÀ DISTALE</t>
  </si>
  <si>
    <t xml:space="preserve"> VITI DI BLOCCAGGIO PROSSIMALE E DISTALE: AUTOFILETTANTI</t>
  </si>
  <si>
    <t>B0599</t>
  </si>
  <si>
    <t xml:space="preserve"> B 0401 </t>
  </si>
  <si>
    <t>A020102010102 BO501 B0599</t>
  </si>
  <si>
    <t>Z12019007</t>
  </si>
  <si>
    <t>P090799</t>
  </si>
  <si>
    <t>P09070302</t>
  </si>
  <si>
    <t>P09120602</t>
  </si>
  <si>
    <t>P091201 P091280</t>
  </si>
  <si>
    <t xml:space="preserve">BENDA ELASTICA IN TESSUTO MISTO( COTONE/ VISCOSA/POLIAMMIDE) CON PARTICELLE DI LATTICE INSERITE NELLA TRAMA, IN GRADO DI ADERIRE SU SE STESSE MA NON SULLA PELLE E SUI TESSUTI, IN LUNGHEZZA MINIMA  DA 4 MT, PER IL FISSAGGIO DI MEDICAZIONE  6CMX4MT </t>
  </si>
  <si>
    <t xml:space="preserve">BENDA ELASTICA IN TESSUTO MISTO( COTONE/ VISCOSA/POLIAMMIDE) CON PARTICELLE DI LATTICE INSERITE NELLA TRAMA, IN GRADO DI ADERIRE SU SE STESSE MA NON SULLA PELLE E SUI TESSUTI, IN LUNGHEZZA MINIMA  DA 4 MT, PER IL FISSAGGIO DI MEDICAZIONE  8CMX4MT </t>
  </si>
  <si>
    <t xml:space="preserve">BENDA ELASTICA IN TESSUTO MISTO( COTONE/ VISCOSA/POLIAMMIDE) CON PARTICELLE DI LATTICE INSERITE NELLA TRAMA, IN GRADO DI ADERIRE SU SE STESSE MA NON SULLA PELLE E SUI TESSUTI, IN LUNGHEZZA MINIMA  DA 4 MT, PER IL FISSAGGIO DI MEDICAZIONE 10CMX4MT  </t>
  </si>
  <si>
    <t xml:space="preserve">BENDA ELASTICA IN TESSUTO MISTO( COTONE/ VISCOSA/POLIAMMIDE) CON PARTICELLE DI LATTICE INSERITE NELLA TRAMA, IN GRADO DI ADERIRE SU SE STESSE MA NON SULLA PELLE E SUI TESSUTI, IN LUNGHEZZA MINIMA  DA 4 MT, PER IL FISSAGGIO DI MEDICAZIONE  12CMX4MT </t>
  </si>
  <si>
    <t xml:space="preserve">BENDA ALL'OSSIDO DI ZINCO E ITTIOLO </t>
  </si>
  <si>
    <t>BENDA ALL'OSSIDO DI ZINCO</t>
  </si>
  <si>
    <t xml:space="preserve">BENDA COESIVA (LAREX FREE) CON ADESIVO ACRILICO CHE ADERISCE SU SE STESSA NO SULLA PELLE 6CM.X10MT </t>
  </si>
  <si>
    <t xml:space="preserve">BENDA COESIVA (LAREX FREE) CON ADESIVO ACRILICO CHE ADERISCE SU SE STESSA NO SULLA PELLE  8CM.X10MT. </t>
  </si>
  <si>
    <t>BENDA COESIVA (LAREX FREE) CON ADESIVO ACRILICO CHE ADERISCE SU SE STESSA NO SULLA PELLE  10CMX10MT</t>
  </si>
  <si>
    <t xml:space="preserve">FILTRI ASSOLUTI ANTIBATTERICI STERILI CERTIFICATI COME DISPOSITIVI MEDICO CLASSE 2 A, CERTIFICATI ISPESL, COMPLETI DI ADATTOTORE PER PUNTO D'ACQUA  (MASCHIO O FEMMINA) </t>
  </si>
  <si>
    <t xml:space="preserve">BENDA GESSATA A PRESA MOLTO RAPIDA CON ELEVATA CREMOSITA', ALTO CONTENUTO DI GESSO AL 85% MINIMO, LEGANTE CELLULOSIO, LEGANTE VINILICO, CON TEMPO DI IMBIBIZIONE; 4 SECONDI A 23+1° C E TEMPI DI PRESA INIZIALI 150*15 SECONDI:IL PRODOTTO NON CONTIENE RESINE E GOMME NATURALI (LATTICE) CHE RAPPRESENTANO UN POTEZIALE ALLERGENICO, CONFEZIONAMENTO DI DUE BENDE SINGOLE SIGILLATE IN INVOLUCRO DI POLITROPILENE/POLIETILENE: MIS.5X2MT  </t>
  </si>
  <si>
    <t xml:space="preserve">BENDA GESSATA A PRESA MOLTO RAPIDA CON ELEVATA CREMOSITA', ALTO CONTENUTO DI GESSO AL 85% MINIMO, LEGANTE CELLULOSIO, LEGANTE VINILICO, CON TEMPO DI IMBIBIZIONE; 4 SECONDI A 23+1° C E TEMPI DI PRESA INIZIALI 150*15 SECONDI:IL PRODOTTO NON CONTIENE RESINE E GOMME NATURALI (LATTICE) CHE RAPPRESENTANO UN POTEZIALE ALLERGENICO, CONFEZIONAMENTO DI DUE BENDE SINGOLE SIGILLATE IN INVOLUCRO DI POLITROPILENE/POLIETILENE:   MIS.8X3MT  </t>
  </si>
  <si>
    <t xml:space="preserve">BENDA GESSATA A PRESA MOLTO RAPIDA CON ELEVATA CREMOSITA', ALTO CONTENUTO DI GESSO AL 85% MINIMO, LEGANTE CELLULOSIO, LEGANTE VINILICO, CON TEMPO DI IMBIBIZIONE; 4 SECONDI A 23+1° C E TEMPI DI PRESA INIZIALI 150*15 SECONDI:IL PRODOTTO NON CONTIENE RESINE E GOMME NATURALI (LATTICE) CHE RAPPRESENTANO UN POTEZIALE ALLERGENICO, CONFEZIONAMENTO DI DUE BENDE SINGOLE SIGILLATE IN INVOLUCRO DI POLITROPILENE/POLIETILENE:   MIS.10X4MT.  </t>
  </si>
  <si>
    <t xml:space="preserve">BENDA GESSATA A PRESA MOLTO RAPIDA CON ELEVATA CREMOSITA', ALTO CONTENUTO DI GESSO AL 85% MINIMO, LEGANTE CELLULOSIO, LEGANTE VINILICO, CON TEMPO DI IMBIBIZIONE; 4 SECONDI A 23+1° C E TEMPI DI PRESA INIZIALI 150*15 SECONDI:IL PRODOTTO NON CONTIENE RESINE E GOMME NATURALI (LATTICE) CHE RAPPRESENTANO UN POTEZIALE ALLERGENICO, CONFEZIONAMENTO DI DUE BENDE SINGOLE SIGILLATE IN INVOLUCRO DI POLITROPILENE/POLIETILENE: MIS.15X3MT.  </t>
  </si>
  <si>
    <t>BENDA GESSATA A PRESA MOLTO RAPIDA CON ELEVATA CREMOSITA', ALTO CONTENUTO DI GESSO AL 85% MINIMO, LEGANTE CELLULOSIO, LEGANTE VINILICO, CON TEMPO DI IMBIBIZIONE; 4 SECONDI A 23+1° C E TEMPI DI PRESA INIZIALI 150*15 SECONDI:IL PRODOTTO NON CONTIENE RESINE E GOMME NATURALI (LATTICE) CHE RAPPRESENTANO UN POTEZIALE ALLERGENICO, CONFEZIONAMENTO DI DUE BENDE SINGOLE SIGILLATE IN INVOLUCRO DI POLITROPILENE/POLIETILENE: MIS.20X4MT.</t>
  </si>
  <si>
    <t>Fili di Kirschner in acciaio con punta a trequarti diam. 1.0 mm, lungh. 250 mm</t>
  </si>
  <si>
    <t>Fili di Kirschner in acciaio con punta a trequarti diam. 1.2 mm, lungh. 250 mm</t>
  </si>
  <si>
    <t>Fili di Kirschner in acciaio con punta a trequarti diam. 2.2 mm, lungh. 250 mm</t>
  </si>
  <si>
    <t>Fili di Kirschner in acciaio con punta a trequarti diam. 2.4 mm, lungh. 250 mm</t>
  </si>
  <si>
    <t>Fili di Kirschner in acciaio con punta a trequarti diam. 2.5 mm, lungh. 250 mm</t>
  </si>
  <si>
    <t>Fili di Kirschner in acciaio con punta a trequarti diam. 3.5 mm, lungh. 310 mm</t>
  </si>
  <si>
    <t>Fili di Kirschner in acciaio con punta a trequarti diam. 4.0 mm, lungh. 310 mm</t>
  </si>
  <si>
    <t>Rete placche in titanio puro per ricostruzione acetabolare e resezione tubolari ad altissima malleabilità von viti a testa ultrapiatta da 4.5 mm – formato rete 100x100 mm</t>
  </si>
  <si>
    <t xml:space="preserve">Supporti del tipo rigidi  realizzati in polistirene leggero e resistente, con cuscinetto in gomma schiuma ipoallergica e morbidi lacci di fissaggio in teclin® aventi le seguenti caratteristiche;
Polso, cm 22,5x8,75 con cinghie di tenuta cm 36,25 circa
Mano, cm 13,75x5 con cinghie di tenuta cm 22,5 circa 
</t>
  </si>
  <si>
    <t xml:space="preserve">Sistema di cerchiaggio trocanterico, diafisario e metadiafisario con placche e cavi tipo cable-ready  </t>
  </si>
  <si>
    <t>Sistema di sutura per le rotture fresche del Tendine D’ Achille, tecnica mini-invasiva che permette la visualizzazione del tendine e la riparazione attraverso introduzione percutanea di fili di sutura  ( completo di strumentario).</t>
  </si>
  <si>
    <t xml:space="preserve">Sistema di fissazione esterno per caviglia-tibia-femore-bacino-gomito tipo Penning e Minipenning con la possibilità di effettuare il sistema della Compressione-Distrazione dinamica completo dei componenti per il montaggio </t>
  </si>
  <si>
    <t>Cassettina con strumentario e viti tipo HERBERT in titanio diam. mm. 3-3.5-4.5-6.5</t>
  </si>
  <si>
    <t>Viti ricoperte in HA da corticale diam. 4.5 mm in confezione sterile, lungh. da 14 a 60 mm</t>
  </si>
  <si>
    <t>Viti ricoperte in HA da spongiosa diam. 6.5 mm completamente filettate, in confezione sterile,  lungh. da 20 a 100 mm</t>
  </si>
  <si>
    <t>Cambre low profile mm 8 x 20</t>
  </si>
  <si>
    <t>Cambra largh. 10 mm – 90°</t>
  </si>
  <si>
    <t>Cambra largh. 8 mm – 90°</t>
  </si>
  <si>
    <t>Cambra largh. 10 mm –26°</t>
  </si>
  <si>
    <t>Cambra largh. 8 mm – 26°</t>
  </si>
  <si>
    <t>Cambra memory largh. 13 mm</t>
  </si>
  <si>
    <t>Cambra memory largh. 14 mm</t>
  </si>
  <si>
    <t>Cambra memory largh. 15 mm</t>
  </si>
  <si>
    <t>Cambra memory largh. 16 mm</t>
  </si>
  <si>
    <t>Cambra memory largh. 17 mm</t>
  </si>
  <si>
    <t>Cambra memory largh. 13/15 mm</t>
  </si>
  <si>
    <t>Cambra memory largh. 14/16 mm</t>
  </si>
  <si>
    <t>Cambra memory largh. 15/17 mm</t>
  </si>
  <si>
    <t>Cambra memory largh. 16/18 mm</t>
  </si>
  <si>
    <t>Cambra memory largh. 17/19 mm</t>
  </si>
  <si>
    <t xml:space="preserve">Viti riassorbibili trimit diam. mm. 2,7/3,5/4 x lungh. mm. 30/40/50  </t>
  </si>
  <si>
    <t>Strumentario per viti 2,7/3,5/4</t>
  </si>
  <si>
    <t xml:space="preserve">MAGLIA TUBOLARE A MAGLIA LISCIA IN COTONE, PER LA PROTEZIONE SOTTO I GESSI IN FILATO DI COTONE 100% CON ELEVATA ASTENSIBILITA' PUO' ESSERE ESTESA FINO A TRE VOLTE LA SUA LARGHEZZA PER POI RESTRNGERSI ANCORE SE ALLUNGATA LONGITUDINALMENTE , SENZA CUCITIRE, TAGLIATA IN QUALSIASI DIREZIONE NON PROVOCA SFILACCIAMENTI, FIBRE NATURALE ASSORBRNTE, SENZA CONTENUTO DI RESINE E GOMME NATURALI CHE RAPPRESENTINO UN POTEZIALE ALLERGENICO. MIS4CMX20MT </t>
  </si>
  <si>
    <t xml:space="preserve">MAGLIA TUBOLARE A MAGLIA LISCIA IN COTONE, PER LA PROTEZIONE SOTTO I GESSI IN FILATO DI COTONE 100% CON ELEVATA ASTENSIBILITA' PUO' ESSERE ESTESA FINO A TRE VOLTE LA SUA LARGHEZZA PER POI RESTRNGERSI ANCORE SE ALLUNGATA LONGITUDINALMENTE , SENZA CUCITIRE, TAGLIATA IN QUALSIASI DIREZIONE NON PROVOCA SFILACCIAMENTI, FIBRE NATURALE ASSORBRNTE, SENZA CONTENUTO DI RESINE E GOMME NATURALI CHE RAPPRESENTINO UN POTEZIALE ALLERGENICO. MIS6CMX20MT </t>
  </si>
  <si>
    <t xml:space="preserve">MAGLIA TUBOLARE A MAGLIA LISCIA IN COTONE, PER LA PROTEZIONE SOTTO I GESSI IN FILATO DI COTONE 100% CON ELEVATA ASTENSIBILITA' PUO' ESSERE ESTESA FINO A TRE VOLTE LA SUA LARGHEZZA PER POI RESTRNGERSI ANCORE SE ALLUNGATA LONGITUDINALMENTE , SENZA CUCITIRE, TAGLIATA IN QUALSIASI DIREZIONE NON PROVOCA SFILACCIAMENTI, FIBRE NATURALE ASSORBRNTE, SENZA CONTENUTO DI RESINE E GOMME NATURALI CHE RAPPRESENTINO UN POTEZIALE ALLERGENICO.MIS6CMX20MT MIS8CMX20MT </t>
  </si>
  <si>
    <t xml:space="preserve">MAGLIA TUBOLARE A MAGLIA LISCIA IN COTONE, PER LA PROTEZIONE SOTTO I GESSI IN FILATO DI COTONE 100% CON ELEVATA ASTENSIBILITA' PUO' ESSERE ESTESA FINO A TRE VOLTE LA SUA LARGHEZZA PER POI RESTRNGERSI ANCORE SE ALLUNGATA LONGITUDINALMENTE , SENZA CUCITIRE, TAGLIATA IN QUALSIASI DIREZIONE NON PROVOCA SFILACCIAMENTI, FIBRE NATURALE ASSORBRNTE, SENZA CONTENUTO DI RESINE E GOMME NATURALI CHE RAPPRESENTINO UN POTEZIALE ALLERGENICO.  MIS10CMX20MT  </t>
  </si>
  <si>
    <t xml:space="preserve">MAGLIA TUBOLARE A MAGLIA LISCIA IN COTONE, PER LA PROTEZIONE SOTTO I GESSI IN FILATO DI COTONE 100% CON ELEVATA ASTENSIBILITA' PUO' ESSERE ESTESA FINO A TRE VOLTE LA SUA LARGHEZZA PER POI RESTRNGERSI ANCORE SE ALLUNGATA LONGITUDINALMENTE , SENZA CUCITIRE, TAGLIATA IN QUALSIASI DIREZIONE NON PROVOCA SFILACCIAMENTI, FIBRE NATURALE ASSORBRNTE, SENZA CONTENUTO DI RESINE E GOMME NATURALI CHE RAPPRESENTINO UN POTEZIALE ALLERGENICO.   MIS12CMX20MT </t>
  </si>
  <si>
    <t xml:space="preserve">MAGLIA TUBOLARE A MAGLIA LISCIA IN COTONE, PER LA PROTEZIONE SOTTO I GESSI IN FILATO DI COTONE 100% CON ELEVATA ASTENSIBILITA' PUO' ESSERE ESTESA FINO A TRE VOLTE LA SUA LARGHEZZA PER POI RESTRNGERSI ANCORE SE ALLUNGATA LONGITUDINALMENTE , SENZA CUCITIRE, TAGLIATA IN QUALSIASI DIREZIONE NON PROVOCA SFILACCIAMENTI, FIBRE NATURALE ASSORBRNTE, SENZA CONTENUTO DI RESINE E GOMME NATURALI CHE RAPPRESENTINO UN POTEZIALE ALLERGENICO.  MIS16CM.20MT </t>
  </si>
  <si>
    <t xml:space="preserve">OVATTA SINTETICA IN POLIESTERE (90) FIBRA ACRILICA CON TRICLOSAN (10%) CON PROPRIETA' DI CONTROLLO DEGLI ODORI GENERATI DAI BATTERI, IN CONFEZIONE A ROTOLI. M.5CMX2,7MT. </t>
  </si>
  <si>
    <t xml:space="preserve">OVATTA SINTETICA IN POLIESTERE (90) FIBRA ACRILICA CON TRICLOSAN (10%) CON PROPRIETA' DI CONTROLLO DEGLI ODORI GENERATI DAI BATTERI, IN CONFEZIONE A ROTOLI.  M.7,5CMX2,7MT </t>
  </si>
  <si>
    <t xml:space="preserve">OVATTA SINTETICA IN POLIESTERE (90) FIBRA ACRILICA CON TRICLOSAN (10%) CON PROPRIETA' DI CONTROLLO DEGLI ODORI GENERATI DAI BATTERI, IN CONFEZIONE A ROTOLI. M.10CMX2,7MT </t>
  </si>
  <si>
    <t xml:space="preserve">OVATTA SINTETICA IN POLIESTERE (90) FIBRA ACRILICA CON TRICLOSAN (10%) CON PROPRIETA' DI CONTROLLO DEGLI ODORI GENERATI DAI BATTERI, IN CONFEZIONE A ROTOLI. M.15CMX2,7MT </t>
  </si>
  <si>
    <t>OVATTA SINTETICA IN POLIESTERE (90) FIBRA ACRILICA CON TRICLOSAN (10%) CON PROPRIETA' DI CONTROLLO DEGLI ODORI GENERATI DAI BATTERI, IN CONFEZIONE A ROTOLI.  M.20CMX2,7MT</t>
  </si>
  <si>
    <t xml:space="preserve">SPLINT TOTALMENTE RIVESTITO IN POLIPROPILENE ANIMA IN FIBRA DI VETRO IMPREGNATA DI RESINA POLIURETANICA IN CONFEZIONE A ROTOLO RIVESTITO DI ALLUMINIO PER CONSENTIRE DI TAGLIARE IL PRODOTTO SENZA SPREGHI 5CMX4,6MT. </t>
  </si>
  <si>
    <t xml:space="preserve">SPLINT TOTALMENTE RIVESTITO IN POLIPROPILENE ANIMA IN FIBRA DI VETRO IMPREGNATA DI RESINA POLIURETANICA IN CONFEZIONE A ROTOLO RIVESTITO DI ALLUMINIO PER CONSENTIRE DI TAGLIARE IL PRODOTTO SENZA SPREGHI  7,5CMX4,6MT </t>
  </si>
  <si>
    <t xml:space="preserve">SPLINT TOTALMENTE RIVESTITO IN POLIPROPILENE ANIMA IN FIBRA DI VETRO IMPREGNATA DI RESINA POLIURETANICA IN CONFEZIONE A ROTOLO RIVESTITO DI ALLUMINIO PER CONSENTIRE DI TAGLIARE IL PRODOTTO SENZA SPREGHI  10CM.X4,6MT. </t>
  </si>
  <si>
    <t>L091399/L031309</t>
  </si>
  <si>
    <t>H9099</t>
  </si>
  <si>
    <t>P09120605</t>
  </si>
  <si>
    <t>K030202</t>
  </si>
  <si>
    <t>P09120201</t>
  </si>
  <si>
    <t>P09120603</t>
  </si>
  <si>
    <t>P091280</t>
  </si>
  <si>
    <t xml:space="preserve">P09120601 </t>
  </si>
  <si>
    <t>P09120503</t>
  </si>
  <si>
    <t>DISPOSITIVO IN CIOTOLA CHE PERMETTE LA MISCELAZIONE SOTTOVUOTO DEL CEMENTO.</t>
  </si>
  <si>
    <t xml:space="preserve">IL LIVELLO DI VUOTO, REALIZZATO MEDIANTE APPOSITA POMPA A PEDALE DEVE ESSERE DI 550 MMHG, SUFFICIENTE AD ELIMINARE LE BOLLE D’ARIA MA NON ECCESSIVO PER NON PROVOCARE CREPE NEL CEMENTO.  </t>
  </si>
  <si>
    <t xml:space="preserve">LA CIOTOLA DEVE AVERE UNA PALETTA POSTA SU UN ASSE DI ROTAZIONE CHE RUOTA SU UNA CIRCONFERENZA, IN MODO DA ASSICURARE ANCHE AL CENTRO DEL DISPOSITIVO UNA PERFETTA MISCELAZIONE. IL SISTEMA DEVE POSSEDERE UN FILTRO MONOUSO A CARBONE ATTIVO CHE PERMETTA UNA DRASTICA RIDUZIONE DELL’EMISSIONE DEI FUMI DI MONOMERO. </t>
  </si>
  <si>
    <t>CIOTOLA PER MISCELAZIONE SOTTOVUOTO DEL CEMENTO</t>
  </si>
  <si>
    <t>SIRINGA PER MISCELAZIONE SOTTOVUOTO DEL CEMENTO</t>
  </si>
  <si>
    <t>DISPOSITIVO IN SIRINGA CHE PERMETTE LA MISCELAZIONE SOTTOVUOTO DEL CEMENTO.</t>
  </si>
  <si>
    <t xml:space="preserve">IL LIVELLO DI VUOTO, REALIZZATO MEDIANTE APPOSITA POMPA DEVE ESSERE DI 550 MMHG, SUFFICIENTE AD ELIMINARE LE BOLLE D’ARIA MA NON ECCESSIVO PER NON PROVOCARE CREPE NEL CEMENTO.  </t>
  </si>
  <si>
    <t xml:space="preserve">IL SISTEMA DOPO L’INSERIMENTO DEL CEMENTO E FINO ALLA SUA COMPLETA INIEZIONE DEVE RIMANERE COMPLETAMENTE CHIUSO. NELLA CONFEZIONE DEVE ESSERE PRESENTE UN DISPOSITIVO PER PERMETTERE IL RECUPERO DEL CEMENTO RIMASTO ALL’INTERNO DELL’UGELLO. </t>
  </si>
  <si>
    <t>IL SISTEMA DEVE PREVEDERE UN FILTRO MONOUSO A CARBONE ATTIVO PER CONSENTIRE UNA DRASTICA RIDUZIONE DELL’EMISSIONE DEI FUMI TOSSICI DI MONOMERO. PISTOLA AUTOCLAVABILE PER LA RIMOZIONE DEL CEMENTO DALLA SIRINGA.</t>
  </si>
  <si>
    <t>SISTEMA PER LA MISCELAZIONE E L’INIEZIONE DI CEMENTO O SOSTITUTO D’OSSO IN PICCOLE ARTICOLAZIONI E/O PER PROCEDURE DI VERTEBROPLASTICA.</t>
  </si>
  <si>
    <t xml:space="preserve">DEVE PREVEDERE UNA SIRINGA CHE PERMETTA LA MISCELAZIONE E L’INIEZIONE DI CEMENTO O SOSTITUTO D’OSSO LIQUIDO IN PICCOLE ARTICOLAZIONI. DEVE AVERE UNA CAPACITÀ DI CIRCA 10 CC ED ESSERE DOTATA DI MANICO AMOVIBILE PER POTER PERMETTERE ALL’OCCORRENZA UNA MAGGIORE PRECISIONE DURANTE L’INIEZIONE. </t>
  </si>
  <si>
    <t xml:space="preserve">L’ATTACCO DELLA SIRINGA DEVE ESSERE LUER-LOCK. </t>
  </si>
  <si>
    <t>Materiale Specialistico Ortopedia</t>
  </si>
  <si>
    <t>- BASKET T PUNCH 90° ROTAZIONE MORSO MM. 2.2 SINISTRO</t>
  </si>
  <si>
    <t>- BASKET PUNCH 90° ROTAZIONE MORSO MM. 2.2 DESTRO</t>
  </si>
  <si>
    <t>- BASKET PUNCH 90° ROTAZIONE IMPUGNATURA A SIGARO MM. 3 .4 SINISTRO</t>
  </si>
  <si>
    <t>- BASKET PUNCH 90° ROTAZIONE IMPUGNATURA A SIGARO MM. 3 .4 DESTRO</t>
  </si>
  <si>
    <t xml:space="preserve">- SCISSORE ANGOLATO 60° E 20° DESTRO E SINISTRO CON MOVIMENT O DI APERTURA E  </t>
  </si>
  <si>
    <t xml:space="preserve">  CHIUSURA AD INGRANAGGI, UNCINATO.</t>
  </si>
  <si>
    <t>- PINZA DA PRESA CON MORSO A ROSTRO</t>
  </si>
  <si>
    <t>- PINZA TIPO ALLIGATOR CON MORSO ALLUNGATO</t>
  </si>
  <si>
    <t>- 3PINZA PER SUTURA</t>
  </si>
  <si>
    <t>- PALPATORE GRADUATO</t>
  </si>
  <si>
    <t>- CUFF STITCH RETTO, 30° SX - 30° DX; 45° SX – 45° DX; 7 0°SX – 70° DX; 180° SX – 180° DX;</t>
  </si>
  <si>
    <t>- ARTRO PIECE RETTO, 45° SX – 45° DX; 35° UP;</t>
  </si>
  <si>
    <t>- PINZA DA PRESA CUPPED MM. 2.7</t>
  </si>
  <si>
    <t>- PINZA DA PRESA CUPPED MM. 3.4</t>
  </si>
  <si>
    <t>- CROCHET</t>
  </si>
  <si>
    <t>- PUNTATORI CONDRALI 20° DX E SX; 40° DX E SX E IMPUGNA TURA</t>
  </si>
  <si>
    <t xml:space="preserve">STRUMENTI MANUALI D’USO PER ARTROSCOPIA  </t>
  </si>
  <si>
    <t>SCAFFOLD RIASSORBIBILI BIFASE PER IL RIEMPIMENTO DELLE LESIONI OSTEOCONDRALI FOCALI IN ALTERNATIVA AI TRAPIANTI AUTOLOGHI O ALLOGRAFT IN IN POLYGRAFT (’ACIDO POLI D-L- LATTICO-CO-GLICOLICO E SOLFATO DI CALCIO), DI VARIO DIAMETRO: 5MM; 6MM; 7MM; 7,5MM; 9MM; 9,5MM; 11MM, E VARIE FORME CON TRUMENTARIO DEDICATO SIA ARTROSCOPICO CHE ARTROTOMICO</t>
  </si>
  <si>
    <t xml:space="preserve">TRAPIANTI OSTEOCONDRALI   </t>
  </si>
  <si>
    <r>
      <t xml:space="preserve">SOSTITUTO OSSEO OSTEOPRODUTTIVO ANTIBIOTATO A BASE DI COLLAGENE OSSEO TIPO I DI ORIGINE EQUINA IN BATUFFOLI DA 20MG ASSOCIATO A 8MG DI TEICOPLANINA. </t>
    </r>
    <r>
      <rPr>
        <sz val="10"/>
        <color indexed="8"/>
        <rFont val="Arial"/>
        <family val="2"/>
      </rPr>
      <t> </t>
    </r>
  </si>
  <si>
    <t>- BASKET CON ELEVATORE MENISCALE RETTO MM. 1.3</t>
  </si>
  <si>
    <t>Fili di cerchiaggio con occhiello diam. 1.0 lungh. 280 mm</t>
  </si>
  <si>
    <t>Fili di cerchiaggio con occhiello diam. 1.25 lungh. 280 mm</t>
  </si>
  <si>
    <t>Fili di cerchiaggio con occhiello diam. 1.50 lungh. 280 mm</t>
  </si>
  <si>
    <t>Fili di cerchiaggio con occhiello diam. 1.0 lungh. 600 mm</t>
  </si>
  <si>
    <t>Fili di cerchiaggio con occhiello diam. 1.25 lungh. 600 mm</t>
  </si>
  <si>
    <t>Fili di cerchiaggio con occhiello diam. 1.50 lungh. 600 mm</t>
  </si>
  <si>
    <t>Fili di cerchiaggio senza occhiello diam. 0.4 lungh. 150 mm</t>
  </si>
  <si>
    <t>Fili di cerchiaggio senza occhiello diam. 0.6 lungh. 175 mm</t>
  </si>
  <si>
    <t>Fili di cerchiaggio senza occhiello diam. 0.8 lungh. 200 mm</t>
  </si>
  <si>
    <t>Fili di cerchiaggio senza occhiello diam. 1.0 lungh. 250 mm</t>
  </si>
  <si>
    <t>Fili di cerchiaggio senza occhiello diam. 1.25 lungh. 300 mm</t>
  </si>
  <si>
    <t>Fili di cerchiaggio 0.2 mm (10 metri)</t>
  </si>
  <si>
    <t>Fili di cerchiaggio 0.4 mm (10 metri)</t>
  </si>
  <si>
    <t>Fili di cerchiaggio 0.8 mm (10 metri)</t>
  </si>
  <si>
    <t>Fili di cerchiaggio 1 mm (10 metri)</t>
  </si>
  <si>
    <t>Fili di cerchiaggio 1.2 mm (10 metri)</t>
  </si>
  <si>
    <t>Fili di cerchiaggio 1.5 mm (10 metri)</t>
  </si>
  <si>
    <t>Fili di Kirschner in acciaio con punta a trequarti diam. 0.8 mm, lungh. 150 mm</t>
  </si>
  <si>
    <t>Fili di Kirschner in acciaio con punta a trequarti diam. 1.0 mm, lungh. 150 mm</t>
  </si>
  <si>
    <t>Fili di Kirschner in acciaio con punta a trequarti diam. 1.2 mm, lungh. 150 mm</t>
  </si>
  <si>
    <t>Fili di Kirschner in acciaio con punta a trequarti diam. 1.4 mm, lungh. 150 mm</t>
  </si>
  <si>
    <t>Fili di Kirschner in acciaio con punta a trequarti diam. 1.5 mm, lungh. 150 mm</t>
  </si>
  <si>
    <t>Fili di Kirschner in acciaio con punta a trequarti diam. 1.6 mm, lungh. 150 mm</t>
  </si>
  <si>
    <t>Fili di Kirschner in acciaio con punta a trequarti diam. 1.8 mm, lungh. 150 mm</t>
  </si>
  <si>
    <t>Fili di Kirschner in acciaio con punta a trequarti diam. 2.00 mm, lungh. 150 mm</t>
  </si>
  <si>
    <t>Fili di Kirschner in acciaio con punta a trequarti diam. 2.50 mm, lungh. 150 mm</t>
  </si>
  <si>
    <t>Fili di Kirschner in acciaio con punta a trequarti diam. 3.00 mm, lungh. 150 mm</t>
  </si>
  <si>
    <t>Fili di Kirschner in acciaio con punta a trequarti diam. 1.5 mm, lungh. 230 mm</t>
  </si>
  <si>
    <t>Fili di Kirschner in acciaio con punta a trequarti diam. 2.5 mm, lungh. 230 mm</t>
  </si>
  <si>
    <t>Fili di Kirschner in acciaio con punta a trequarti diam. 3.00 mm, lungh. 230 mm</t>
  </si>
  <si>
    <t>Fili di Kirschner in acciaio con punta a trequarti diam. 0.8 mm, lungh. 250 mm</t>
  </si>
  <si>
    <t>P0912 P091299</t>
  </si>
  <si>
    <t>T0205</t>
  </si>
  <si>
    <t>V9099</t>
  </si>
  <si>
    <t>M9001</t>
  </si>
  <si>
    <t>T0202</t>
  </si>
  <si>
    <t>T020102</t>
  </si>
  <si>
    <t>V0899</t>
  </si>
  <si>
    <t>DPI</t>
  </si>
  <si>
    <t>T020699</t>
  </si>
  <si>
    <t>A06030499</t>
  </si>
  <si>
    <t>A06030401</t>
  </si>
  <si>
    <t>A060102</t>
  </si>
  <si>
    <t>R0580</t>
  </si>
  <si>
    <t>A0601010102</t>
  </si>
  <si>
    <t>A0601010403</t>
  </si>
  <si>
    <t>A0601010402</t>
  </si>
  <si>
    <t>A01020101</t>
  </si>
  <si>
    <t>T010199</t>
  </si>
  <si>
    <t>T01020299</t>
  </si>
  <si>
    <t>T020199</t>
  </si>
  <si>
    <t>PASTA D'OSSO 100% ETEROLOGA, INIETTABILE, IN SIRINGHE DA 5 E 10 CC, A BASE DI MATRICE OSSEA DEMINERALIZZATA EQUINA, IN UN CARRIER COLLAGENICO.</t>
  </si>
  <si>
    <t>PASTA D'OSSO 100% ETEROLOGA, MALLEABILE, IN SIRINGHE PRE-TAGLIATE DA 2, 5 E 10 CC, A BASE DI MATRICE OSSEA DEMINERALIZZATA E CHIPS DI SPONGIOSA EQUINA (1-2MM), IN UN CARRIER COLLAGENICO.</t>
  </si>
  <si>
    <t xml:space="preserve">TAPPETINI SOTTOCOTILE FLESSIBILI IN OSSO SPONGIOSO EQUINO SOTTOPOSTO A TRATTAMENTO ENZIMATICO CHE NE GARANTISCE LA TOTALE DEANTIGENAZIONE, CON DIAMETRI DI 60 E 70MM ED UNO SPESSORE DI 5MM. SOTTOPOSTI A STERILIZZAZIONE SECONDARIA A RAGGI BETA. </t>
  </si>
  <si>
    <t>EMI-TESTA FEMORALE (DIAMETRO 60MM X 20MM) DI OSSO SPONGIOSO EQUINO SOTTOPOSTO A TRATTAMENTO ENZIMATICO CHE NE GARANTISCE LA TOTALE DEANTIGENAZIONE, PER RICOSTRUZIONI ACETABOLARI. STERILIZZAZIONE SECONDARIA A RAGGI BETA.</t>
  </si>
  <si>
    <t>OSSO SPONGIOSO EQUINO SOTTOPOSTO A TRATTAMENTO ENZIMATICO CHE NE GARANTISCE LA TOTALE DEANTIGENAZIONE. PREPARATO IN CHIPS LIOFILIZZATE IN CONFEZIONI DA 10, 20, 30, 50 E 100 CC E SOTTOPOSTO A STERILIZZAZIONE SECONDARIA A RAGGI BETA.</t>
  </si>
  <si>
    <t>P091205</t>
  </si>
  <si>
    <t>P091202</t>
  </si>
  <si>
    <t>P09120202</t>
  </si>
  <si>
    <t>P09120401</t>
  </si>
  <si>
    <t>P09120604</t>
  </si>
  <si>
    <t>P091206</t>
  </si>
  <si>
    <t>LO91102</t>
  </si>
  <si>
    <t>Z12011399</t>
  </si>
  <si>
    <t>P091201</t>
  </si>
  <si>
    <t>P09120606</t>
  </si>
  <si>
    <t>P099002</t>
  </si>
  <si>
    <t>P09088003</t>
  </si>
  <si>
    <t>P091002</t>
  </si>
  <si>
    <t>P090605</t>
  </si>
  <si>
    <t>P091203</t>
  </si>
  <si>
    <t>P09120301</t>
  </si>
  <si>
    <t>P091204</t>
  </si>
  <si>
    <t>P09120</t>
  </si>
  <si>
    <t>L1806</t>
  </si>
  <si>
    <t>P0908030101</t>
  </si>
  <si>
    <t>P099001</t>
  </si>
  <si>
    <t>P090499</t>
  </si>
  <si>
    <t>P09120102</t>
  </si>
  <si>
    <t>L091102</t>
  </si>
  <si>
    <t>M0303</t>
  </si>
  <si>
    <t>M03020202</t>
  </si>
  <si>
    <t>M03020201</t>
  </si>
  <si>
    <t>M303</t>
  </si>
  <si>
    <t>M030502</t>
  </si>
  <si>
    <t>M0102</t>
  </si>
  <si>
    <t>Kit per la produzione del Gel piastrinico autologo completo di trombina autologa</t>
  </si>
  <si>
    <t xml:space="preserve">LA SIRINGA DEVE PERMETTERE UN’INIEZIONE SPINGENDO UNO STANTUFFO. AGENDO SU UN SELETTORE DEVE POTER ESSERE POSSIBILE UN INIEZIONE MOLTO GRADUALE MEDIANTE LA ROTAZIONE DELLO STANTUFFO E NON PIÙ MEDIANTE LA SPINTA. </t>
  </si>
  <si>
    <r>
      <t>POSSIBILMENTE DOTATO DI CATETERE  DI CIRCA 20 CM, ANCH’ESSO CON ATTACCHI LUER-LOCK, PIEGATO A 90° CIRCA, NEL CASO SI VOGLIA UTILIZZARE LA SIRINGA PER PROCEDURE DI VERTEBROPLASTICA.</t>
    </r>
    <r>
      <rPr>
        <sz val="12"/>
        <rFont val="Times New Roman"/>
        <family val="1"/>
      </rPr>
      <t xml:space="preserve"> </t>
    </r>
  </si>
  <si>
    <t>OTTURATORI DIAFISARI</t>
  </si>
  <si>
    <t>TAPPI ENDOMIDOLLARI RIASSORBIBILI REALIZZATI IN GELATINA, GLICEROLO, ACQUA E PARAIDRO BENZOATO DI METILE. DEVONO ESSERE DISPONIBILI IN DIVERSI DIAMETRI DA 8 A 18 MM. LO STRUMENTARIO FORNITO IN COMODATO D’USO DEVE ESSERE DOTATO DI TAPPI DI PROVA PER DETERMINARE IL CORRETTO DIAMETRO DEL TAPPO DA UTILIZZARE.</t>
  </si>
  <si>
    <t xml:space="preserve">CEMENTO A VISCOSITÀ RIDOTTA E STANDARD IN CONFEZIONE DI 40 GR. </t>
  </si>
  <si>
    <t xml:space="preserve">CEMENTO OSSEO IN DOSE DA 40 GR.  DEVE ESSERE DISPONIBILE SIA CON VISCOSITÀ STANDARD PER APPLICAZIONE MANUALE CHE CON VISCOSITÀ RIDOTTA PER L’APPLICAZIONE IN SIRINGA. ENTRAMBI DEVONO AVERE UN TEMPO DI POLIMERIZZAZIONE A 20°C NON SUPERIORE AGLI 11 MINUTI. </t>
  </si>
  <si>
    <t xml:space="preserve">CEMENTO A VISCOSITÀ RIDOTTA E STANDARD CON GENTAMICINA IN CONFEZIONE DI 40 GR. </t>
  </si>
  <si>
    <t xml:space="preserve">CEMENTO OSSEO IN DOSE DA 40 GR.  ADDIZIONATO CON GENTAMICINA DEVE ESSERE DISPONIBILE SIA CON VISCOSITÀ STANDARD PER APPLICAZIONE MANUALE CHE CON VISCOSITÀ RIDOTTA PER L’APPLICAZIONE IN SIRINGA. ENTRAMBI DEVONO AVERE UN TEMPO DI POLIMERIZZAZIONE A 20°C NON SUPERIORE AI 12 MINUTI. </t>
  </si>
  <si>
    <t>TAMPONI FEMORALI PER LA PULIZIA DEL CANALE</t>
  </si>
  <si>
    <t>ANCORETTE PER LA CHIRURGIA DI SPALLA IN TITANIO DISPONIBILI NELLE MISURE 3, 5, 6.5 MM, LE VERSIONI DA 5 E 6,5 MM DEVONO ESSERE AUTOFILETTANTI.</t>
  </si>
  <si>
    <t>Kit drenaggio con serbatoio da 400cc in silicone e drenaggio rotondo 15Fr 3,3 mm, in silicone medicale al 100%, antiaderente, anticoagulo e atraumatico, con linea radiopaca per tutta la lunghezza del drenaggio,  con fori di diversa grandezza per differenziare la forza drenante e completo di tre distanziatori che mantegano i 4 fori di drenaggio liberi anche in caso di collabimento. Misure: 10Fr, 15Fr</t>
  </si>
  <si>
    <t>50 X Misura</t>
  </si>
  <si>
    <t xml:space="preserve">Drenaggio scanalato aperto piatto in silicone medicale al 100% antiaderente, anticoaugulo e atraumatico con sistema a scalanatura e lumi multipli con accessi interni per percorsi alternativi del flusso in caso di ostruzione linea radiopaca per tutta la lunghezza del drenaggio, Lughe. 20 cm, perforazione di 15cm nel 3/4, fori di diversa grandezza per differenziare la forza drenante. Misura 7mm e 10mm/4mm, Lungh. 20cm interamente perforato con trocar, </t>
  </si>
  <si>
    <t>Idem c.s. senza trocar</t>
  </si>
  <si>
    <t xml:space="preserve">Drenaggio tondo in silicone medicale 100% antiaderente, anticoagulo, con linea radiopaca su tutta la lunghezza del drenaggio. Misure 10Fr - 15Fr - 19Fr - diametro est. Da 3,2-5-6,3mm diametro Int. 3mm Lugnh. 127cm con trocar </t>
  </si>
  <si>
    <t>Connetore biforcato con diametro interno da 3mm ed Estesrno da 5mm, lunghezza da 17cm</t>
  </si>
  <si>
    <t>Guanti chirurgici sterili ortopedici in lattice depolverati ultraspessi indicati per la chirurgia ortopedica e nei casi particolari in cui sia richiesta una maggiore protezione come ad esempio nell'uso di strumentario pesante per posizionamento protesi tipo ginocchio, femore, etc. Conforme ai requisiti della Direttiva 93/42/CEE, EN 455 1-2-3 e alla Normativa EN 420Di colore marrone scuro appositamente studiato per evidenziare rotture accidentali dello stesso durante il suo utilizzo V.M.</t>
  </si>
  <si>
    <t>Guanti sintetici non sterili senza polvere con finitura texturizzata micro ruvida sui polpastrelli lunghezza minima 305mm che risultano essere più lunghi rispetto hai guanti da esplorazione standard garantendo così una protezione superiore nelle situazioni ad alto rischio.</t>
  </si>
  <si>
    <t xml:space="preserve">Set per intervento dell’anca con le caratteristiche sopra indicate e così composto:
n° 1 Involucro protettivo in Polipropilene
n°1 Telo per tavolo madre rinforzato dimensioni 152x228 cm circa
n°1 Telo per tavolo Mayo dimensioni 80x144 cm circa
n°1 Striscia adesiva dimensioni 10x55 cm circa
n°1 Stockinette impervio stretchable  large dimensioni 30x122 cm circa
n°1 Telo impervio ad U dimensioni 152x178 cm circa
 Fenestratura dimensioni 10x53 cm circa con adesivo di posizionamento                                                            - Sigillante microbico a base di ciano acrilato, per la prevenzione dell’infezione della ferita chirurgica con un’aria di copertura da 13x25  cm.
n°1 Telo ad U dimensioni 224x 318 cm circa
 Fenestratura dimensioni 15x137 cm  con adesivo di posizionamento
 Zona rinforzata in Control Plus
n°1 Telo Separazione Anestesista dimensioni 157x269 cm circa
 Ali protettive Supporto braccio con adesivo di posizionamento
 Zona rinforzata in Control Plus con guide per tubi e cavi.
</t>
  </si>
  <si>
    <t>Set per intervento chirurgico della mano con le caratteristiche sopra indicate e così composto:
n°1 Involucro protettivo in Polipropilene
n°1 Telo per tavolo Madre Rinforzato dimensioni 152x190 cm circa
n°1 Striscia adesiva dimensioni 10x55 cm circa
n°1 Telo per chirurgia della mano dimensioni 290x361 cm circa con fenestratura circolare elastica diametro 3 cm, estensione copertura bracciolo dimensioni 157x247 cm circa e Zona rinforzata assorbente in Control Plus con Guide per tubi e cavi.</t>
  </si>
  <si>
    <t xml:space="preserve">Telo sterile di copertura in TNT da inserire sul tavolo servitore per il conteggio separato dei ferri chirurgici, compresse di garza, aghi e taglienti sporchi consentendo una efficiente e sicura gestione di tutto il materiale di scarto prodotto durante la procedura chirurgica in maniera tale da ridurre notevolmente il rischio di contaminazione completo di valvola di scarico conta garze e c/tagliente.
</t>
  </si>
  <si>
    <t>TAMPONI PER LA PULIZIA DEL CANALE FEMORALE. DEVONO ESSERE REALIZZATI IN ALCOOL POLIVINILICO FORMALIZZATO IN MODO DA GARANTIRE L’ASSORBIMENTO DEI FLUIDI FISIOLOGICI E REALIZZARE GRAZIE ALL’ESPANDERSI DEL DISPOSITIVO UNA LIEVE EMOSTASI. DEVONO ESSERE DISPONIBILI IN  ALMENO DUE MISURE ED ESSERE DOTATI DI FILO RADIOPACO.</t>
  </si>
  <si>
    <t xml:space="preserve">IMPIANTI PROTESICI PER LA CHIRURGIA  DEL BRACCIO E DELLA MANO IN PIROCARBONIO: </t>
  </si>
  <si>
    <t>SISTEMA PROTESICO METACARPO-FALANGEO IN PIROCARBONIO CHE PERMETTE CON UNICO STRUMENTARIO, IN SEDUTA OPERATORIA, L'IMPIANTO ALTERNATIVO CON PROTESI SIMILARE IN SILICONE, OVE È PRESENTE INSTABILITÀ LEGAMENTOSA.</t>
  </si>
  <si>
    <t>PROTESI DI RIVESTIMENTO DI CAPITATO IN PIROCARBONIO.</t>
  </si>
  <si>
    <t>PROTESI INTERFALANGEE IN PIROCARBONIO.</t>
  </si>
  <si>
    <t>EMIPROTESI  DI SUPERFICIE PER I° METACARPO IN PIROCARBONIO.</t>
  </si>
  <si>
    <t>PROTESI SPAZIATRICE TRAPEZIO-METACARPICA IN PIROCARBONIO DOTATA DI FORO CENTRALE PER   STABILIZZAZIONE.</t>
  </si>
  <si>
    <t>PROTESI TOTALE DI TRAPEZIO IN PIROCARBONIO.</t>
  </si>
  <si>
    <t>PROTESI SCAFO-TRAPEZIO-TRAPEZIOIDE IN PIROCARBONIO.</t>
  </si>
  <si>
    <t>PROTESI ADATTATIVA MOBILE IN PIROCARBONIO PER FRATTURA DEL POLO PROSSIMALE DELLO SCAFOIDE.</t>
  </si>
  <si>
    <t>SISTEMA PROTESICO DI RIVESTIMENTO TOTALE DI ULNA, MODULARE, COSTITUITO DA UNO STELO IN TITANIO E UNA TESTINA IN CR/CO, CHE PERMETTE CON UNICO STRUMENTARIO, IN SEDUTA OPERATORIA, L'IMPIANTO ALTERNATIVO CON PROTESI PARZIALE IN CR/CO OVE LE CONDIZIONI DELLA SUPERFICIE RADIO-ULNARE LA CONSENTANO.</t>
  </si>
  <si>
    <t>PROTESI MODULARE DI CAPITELLO RADIALE COMPOSTA DA TRE PARTI: FITTONE IN TITANIO, COLLETTO IN TITANIO, TESTINA IN PIROCARBONIO.</t>
  </si>
  <si>
    <t>TUBULO SINTETICO RIASSORBIBILE PER LA RIGENERAZIONE DEI NERVI PERIFERICI.</t>
  </si>
  <si>
    <t>TUBULO SINTETICO RIASSORBIBILE TRASPARENTE PER LA RIGENERAZIONE DEI NERVI PERIFERICI  IN ACIDO POLILATTICO-CAPROLATTONE.</t>
  </si>
  <si>
    <r>
      <t>DEVE ESSERE DISPONIBILE IN DIFFERENTI MISURE VARIABILI TRA 1,5 MM A 10 MM CIRCA</t>
    </r>
    <r>
      <rPr>
        <sz val="12"/>
        <color indexed="8"/>
        <rFont val="Times New Roman"/>
        <family val="1"/>
      </rPr>
      <t>.</t>
    </r>
  </si>
  <si>
    <t>M03030201</t>
  </si>
  <si>
    <t>Set per intervento chirurgico della spalla con le caratteristiche sopra indicate così composto:
n°1 Telo per tavolo madre rinforzato dimensioni 152x228 cm circa; n°1 Telo per tavolo Mayo dimensioni 80x144 cm circa, n° 2 Salviette assorbenti dimensioni 38x56 cm circa, n°1 Busta raccolta suture, n°2 Strisce adesive dimensioni 10x55 cm circa , n°1 Telo ad U chirurgia spalla – corpo dimensioni 224x295 cm circa, Tessuto Heavy Duty, Fenestratura dimensioni 11x69 cm circa. Zona rinforzata assorbente in Control Plus, Guide per tubi e cavi, 1 Telo per chirurgia della Spalla a doppia U dimensioni 152x295 cm circa, Tessuto Heavy Duty, Zona rinforzata assorbente in Control Plus, Doppia fenestratura Spalla Destra / Spalla Sinistra, Adesivo di posizionamento, Guide per tubi e cavi.</t>
  </si>
  <si>
    <t>Reservoir da 100 CC in aspirazione continua per drenaggio delle ferite in silicone medicale con elasticità graduatà, fascia di ispessimento trasversale, con 2 ingressi con valvola antireflusso, aspirazione costante 40cm H2o.</t>
  </si>
  <si>
    <t>Sistema di retrazione composto da una rete in acciaio medicale radiopaco a maglia ricoperto da 48 strati di garza circa in modo tale da non creare traumi alla ferita e per l'assorbimento dei liquidi</t>
  </si>
  <si>
    <t>Sistema di retrazione con apertura a rete in confezione singola sterile</t>
  </si>
  <si>
    <t>lotto</t>
  </si>
  <si>
    <t>Manipolo monouso a radiofrequenza bi polare, a doppio elettrodo cilindrico smusso, con irrigazione</t>
  </si>
  <si>
    <t xml:space="preserve">di soluzione salina, per la coagulazione di tessuti molli </t>
  </si>
  <si>
    <t>k02010301</t>
  </si>
  <si>
    <t>192 bis</t>
  </si>
  <si>
    <t>Mascherina a quattro strati fluido resistente, in tnt, non sterile, con elastici auricolari totalmente atraumatici. La mascherina dovrà essere del tipo estensibile, avvolgente ad ampiezza regolabile, anallergica ed antiriflesso, dovrà possedere  alto potere filtrante superiore a 98%, dovranno offrire una resistenza agli schizzi di 160 mmHg, efficienza filtrante e resistenza respiratoria assicurate sia per brevi periodi che prolungati, totale barriera ai liquidi (ASTM 1862 superiore a 120mmhg.</t>
  </si>
  <si>
    <t>Idem c.s. con visiera</t>
  </si>
  <si>
    <t>912040102/P09120499</t>
  </si>
  <si>
    <t>P09120402</t>
  </si>
  <si>
    <t>P09120499</t>
  </si>
  <si>
    <t>P900402</t>
  </si>
  <si>
    <t>K01020106</t>
  </si>
  <si>
    <t>UNCINO PRENDIFILO PER LEGAMENTO CROCIATO POSTERIORE</t>
  </si>
  <si>
    <t>GUIDA TIBIALE PER RICOSTRUZIONE LEGAMENTO CROCIATO POSTERIORE, CON BULLET GRADUATO ED ANGOLO DI UTILIZZO FISSO</t>
  </si>
  <si>
    <t>MARTELLO CON DOPPIA TESTA, CON PROTEZIONI IN TEFLON INTERCAMBIABILI</t>
  </si>
  <si>
    <t>CACCIAVITE CANNULATO PER VITI INTERFERENZA RIASSORBIBILI 8 MM</t>
  </si>
  <si>
    <t>CACCIAVITE CANNULATO PER VITI INTERFERENZA RIASSORBIBILI 7 MM</t>
  </si>
  <si>
    <t>CACCIAVITE CANNULATO PER VITI INTERFERENZA 8 - 9 - 10 MM</t>
  </si>
  <si>
    <t>CACCIAVITE CANNULATO PER VITI INTERFERENZA IN TITANIO</t>
  </si>
  <si>
    <t>TUNNEL NOTCHER</t>
  </si>
  <si>
    <t>PINZA AD ANELLI</t>
  </si>
  <si>
    <r>
      <t>VITI DISTALI</t>
    </r>
    <r>
      <rPr>
        <sz val="10"/>
        <color indexed="8"/>
        <rFont val="Arial"/>
        <family val="2"/>
      </rPr>
      <t xml:space="preserve"> AUTOFILETTANTI, TOTALMENTE FILETTATE DIAM. 5,00 MM IN LEGA DI TITANIO DA 25MM A 95MM CON INCREMENTI DI 5MM.</t>
    </r>
  </si>
  <si>
    <r>
      <t xml:space="preserve">VITI CONDILICHE : </t>
    </r>
    <r>
      <rPr>
        <sz val="10"/>
        <color indexed="8"/>
        <rFont val="Arial"/>
        <family val="2"/>
      </rPr>
      <t xml:space="preserve">  DIAM. 5,0MM LUNGHEZZA DA 40 A 120  CON INCREMENTI  DI 5MM </t>
    </r>
  </si>
  <si>
    <r>
      <t>DADO PER VITE CONDILICA :</t>
    </r>
    <r>
      <rPr>
        <sz val="10"/>
        <color indexed="8"/>
        <rFont val="Arial"/>
        <family val="2"/>
      </rPr>
      <t xml:space="preserve">  MISURA UNICA PER TUTTE LE VITI</t>
    </r>
  </si>
  <si>
    <t>FISSATORE ESTERNO PER FRATTURE DI OSSA LUNGHE &amp; BACINO COMPATIBILE CON DISPOSITIVI PER LA RISONANZA MAGNETICA (MRI) FINO AD UN MASSIMO DI 3.0 TESLA.</t>
  </si>
  <si>
    <t>FERRULE METALLICHE CON IMBOTTITURA PER L’MMOBILIZZAZIONE DELLE DITA VARIE MISURE</t>
  </si>
  <si>
    <t xml:space="preserve">FISSAZIONE FEMORALE NELLA RICOSTRUZIONE DEL LCA/LCP (ENDOBUTTON)  </t>
  </si>
  <si>
    <t xml:space="preserve">BARRETTA PER LA FISSAZIONE FEMORALE A SOSPENSIONE EXTRA-ARTICOLARE DEL L.C.A. SIA CON G-ST CHE CON TENDINE ROTULEO IN TITANIO CON APPOSITO NASTRO DI POLIESTERE PREMONTATO  NELLE MISURE DA 15 A 60 MM CON SCARTI DI 5 MM CON FILI TRASPORTATORI PREMORTATI </t>
  </si>
  <si>
    <t xml:space="preserve">SUTURE MENISCALI </t>
  </si>
  <si>
    <t>SISTEMA DI SUTURA MENISCALE NON RIASSORBIBILE CON TECNICA ALL INSIDE  FORMATO DA 2 BARRETTE IN ACIDO POLILATTICO “T” PRE-CARICATE SU DI UN INTRODUTTORE AD AGO DISPONIBILE NELLA FORMA RETTA O CURVA 30°, UNITE DA UNA SUTURA GIÀ PREANNODATA.</t>
  </si>
  <si>
    <t xml:space="preserve">ANCORE PER ARTROSCOPIA DI SPALLA </t>
  </si>
  <si>
    <t>ANCORA IN TITANIO PER LA RIPARAZIONE DELLA  CUFFIA DEI ROTATORI CON INSERITORE MONOUSO E DUE SUTURE   DI COLORE DIVERSO INSERITE IN DUE ASOLE SEPARATE. MISURE 2,8MM; 3,5 MM; 5,0MM; 6,5MM</t>
  </si>
  <si>
    <t xml:space="preserve">SISTEMA FISSAZIONE TIBIALE CON VITE AD INTERFERENZA </t>
  </si>
  <si>
    <t xml:space="preserve">VITE RIASSORBIBILE IN MESCOLA IDROSSIAPATITE (HA)  E PLLA PER LA FISSAZIONE FEMORO-TIBIALE NELLA RICOSTRUZIONE DEL LCA . VARIE MISURE  </t>
  </si>
  <si>
    <t xml:space="preserve">Il sistema ha le seguenti caratteristiche Lega di Titanio-Alluminio-Niobio
Pieno per una tecnica senza alesaggio.
Disponibile in versione lunga per fratture diafisarie e corta per fratture prossimali.
Possibilità di bloccaggio prossimale nella testa con lama elicoidale per una miglior presanell’osso osteoporotico. La lama si blocca con il tappo in modo da ottenere la stabilità angolare
La versione lunga può essere utilizzata sia con accesso anterogrado che con accesso retrogrado
Chiodo lungo disponibile nei diametri 6,7-7,5-9,5 mm e lunghezze da 190 a 325 mm
Chiodo corto disponibile nei diametri 7,5 e 8,0 mm e lunghezza 150 mm. Il chiodo lungo ha le seguenti opzioni di bloccaggio prossimale guidato: una vite obliqua L/M, due viti trasversali L/M, una lama elicoidale con o senza vite trasversale. Nel caso il chiodo sia utilizzato come retrogrado, il bloccaggio guidato avviene con una o due viti trasversali A/P. Il chiodo lungo può essere bloccato distalmente con tre viti (2 A/P, 1 M/L)
Il chiodo corto si blocca prossimalmente con una lama a spirale L/M, alla quale si può associare una vite obliqua sullo stesso piano.Il chiodo corto si blocca distalmente con due viti L/M guidate da un’apposita guida di centraggio.
Possibilità di compressione intraoperatoria tramite apposito dispositivo.
</t>
  </si>
  <si>
    <t xml:space="preserve"> Fissatore esterno con la possibilità di effettuare il sistema dell'estensimetria per femore-tibia-omero-bacino-polso-pertrocanterici-articolati per gomito tipo F4            </t>
  </si>
  <si>
    <t>Corpo fissatore piccolo/medio/grande/articolato tipo Star 90/F4</t>
  </si>
  <si>
    <t xml:space="preserve">Fiches </t>
  </si>
  <si>
    <t xml:space="preserve">Morsetti  </t>
  </si>
  <si>
    <t>Perno universale</t>
  </si>
  <si>
    <t>Cerchi</t>
  </si>
  <si>
    <t>Raccordo per doppio morsetto</t>
  </si>
  <si>
    <t>Morsetti per arco</t>
  </si>
  <si>
    <t>morsetti centrali</t>
  </si>
  <si>
    <t>Perni per arco con rosetta</t>
  </si>
  <si>
    <t>Perni per filo</t>
  </si>
  <si>
    <t>Cerchi per ibrido</t>
  </si>
  <si>
    <t>snodo fissatore cerchio</t>
  </si>
  <si>
    <t>Albero per snodo bielletta</t>
  </si>
  <si>
    <t>Bullone stringifilo</t>
  </si>
  <si>
    <t>Barra di raccordo</t>
  </si>
  <si>
    <t>Belletta</t>
  </si>
  <si>
    <t>Corpo fissatore monouso polso/avambraccio</t>
  </si>
  <si>
    <t>Sacca per raccolta liquidi biologici, composta da sacca semirigida in poilipropilene con capacità da 3 lt, tappo rigido in polietilene con via d’ingresso, aspirazione liquida a connessione angolare e valvola di sicurezza, doppio filtro antibatterico con filtrazione umida secca pari al 99,99%, valvola di troppo pieno meccanica,polvere gelidificante, valvola antireflusso su porta paziente e porta tandem per collegamento in serie di più sacche di aspirazione. tutte le porte devono essere munite di tappo autobloccante con collarino, completa di tubo conduttivo da mt 2,5 preconnesso alla base superiore della sacca.</t>
  </si>
  <si>
    <t>Idem c.s. da Lt. 12 da utilizzare durante gli interventi di Artroscopia</t>
  </si>
  <si>
    <t>Tubo di aspirazione con bolle sterile con doppio involucro  da cm  270 circa diametro interno da 7 mm, dotati di bolle di rigonfiamento lungo il tubo, completi di connettore standard.</t>
  </si>
  <si>
    <t>Sistema che permetta la decontaminazione del circuito di bronco aspirazione composto da: contenitore da 1 lt in pe dotato di filtro aria antibatterico e di tappo con cannula pescante con valvola che consenta il controllo dell’aspirazione a circuito chiuso e tubo di aspirazione morbido</t>
  </si>
  <si>
    <t>Supporto in metallo per l’alloggiamento del contenitore completo di aggancio per barra</t>
  </si>
  <si>
    <t>Kit drenaggio con serbatoio da 100cc in silicone e drenaggio piatto 7X4mm perforato su 3/4, in silicone medicale al 100%, antiaderente, anticoagulo e atraumatico, con linea radiopaca per tutta la lunghezza del drenaggio con fori di diversa grandezza per differenziare la forza drenante e completo di tre distanziatori che mantegano i 4 fori di drenaggio liberi anche in caso di collabimento. Misure: 7X4mm, e 10X4mm</t>
  </si>
  <si>
    <t>100 X Misura</t>
  </si>
  <si>
    <t>H020203</t>
  </si>
  <si>
    <t>L0916</t>
  </si>
  <si>
    <t>L091399</t>
  </si>
  <si>
    <t>P0999</t>
  </si>
  <si>
    <t>L031309</t>
  </si>
  <si>
    <t>L091001</t>
  </si>
  <si>
    <t>K030201</t>
  </si>
  <si>
    <t>M0305</t>
  </si>
  <si>
    <t>K0302</t>
  </si>
  <si>
    <t>Z12139005</t>
  </si>
  <si>
    <t>K0380</t>
  </si>
  <si>
    <t>A03010201</t>
  </si>
  <si>
    <r>
      <t>RETRATTORE CHIRURGICO MONOUSO A BASE ADESIVA FLESSIBILE, PROFILO ULTRAPIATTO E REGOLAZIONE RAPIDA DELLA MESSA IN TENSIONE. MUNITO DI REBBI IN POLICARBONATO.</t>
    </r>
    <r>
      <rPr>
        <sz val="12"/>
        <rFont val="Times New Roman"/>
        <family val="1"/>
      </rPr>
      <t xml:space="preserve">  </t>
    </r>
    <r>
      <rPr>
        <sz val="10"/>
        <rFont val="Arial"/>
        <family val="2"/>
      </rPr>
      <t>MIS. 1 UNCINO CON PUNTA TAGLIENTE DA 5MM</t>
    </r>
  </si>
  <si>
    <r>
      <t>RETRATTORE CHIRURGICO MONOUSO A BASE ADESIVA FLESSIBILE, PROFILO ULTRAPIATTO E REGOLAZIONE RAPIDA DELLA MESSA IN TENSIONE. MUNITO DI REBBI IN POLICARBONATO.</t>
    </r>
    <r>
      <rPr>
        <sz val="12"/>
        <rFont val="Times New Roman"/>
        <family val="1"/>
      </rPr>
      <t xml:space="preserve">  </t>
    </r>
    <r>
      <rPr>
        <sz val="10"/>
        <rFont val="Arial"/>
        <family val="2"/>
      </rPr>
      <t>MIS. 1 UNCINO CON PUNTA SMUSSA DA 5MM</t>
    </r>
  </si>
  <si>
    <r>
      <t>RETRATTORE CHIRURGICO MONOUSO A BASE ADESIVA FLESSIBILE, PROFILO ULTRAPIATTO E REGOLAZIONE RAPIDA DELLA MESSA IN TENSIONE. MUNITO DI REBBI IN POLICARBONATO.</t>
    </r>
    <r>
      <rPr>
        <sz val="12"/>
        <rFont val="Times New Roman"/>
        <family val="1"/>
      </rPr>
      <t xml:space="preserve">  </t>
    </r>
    <r>
      <rPr>
        <sz val="10"/>
        <rFont val="Arial"/>
        <family val="2"/>
      </rPr>
      <t>MIS. DOPPIA BASE ADESIVA</t>
    </r>
  </si>
  <si>
    <t>FRESA CANNULATA PER TUNNEL 5 MM</t>
  </si>
  <si>
    <t>FRESA CANNULATA PER TUNNEL 5,5 MM</t>
  </si>
  <si>
    <t>FRESA CANNULATA PER TUNNEL 6 MM</t>
  </si>
  <si>
    <t>FRESA CANNULATA PER TUNNEL 6,5 MM</t>
  </si>
  <si>
    <t>FRESA CANNULATA PER TUNNEL 7 MM</t>
  </si>
  <si>
    <t>FRESA CANNULATA PER TUNNEL 7,5 MM</t>
  </si>
  <si>
    <t>FRESA CANNULATA PER TUNNEL 8 MM</t>
  </si>
  <si>
    <t>FRESA CANNULATA PER TUNNEL 8,5 MM</t>
  </si>
  <si>
    <t>FRESA CANNULATA PER TUNNEL 9 MM</t>
  </si>
  <si>
    <t>FRESA CANNULATA PER TUNNEL 9,5 MM</t>
  </si>
  <si>
    <t>FRESA CANNULATA PER TUNNEL 10 MM</t>
  </si>
  <si>
    <t>FRESA CANNULATA PER TUNNEL 10,5 MM</t>
  </si>
  <si>
    <t>FRESA CANNULATA PER TUNNEL 11 MM</t>
  </si>
  <si>
    <t>FILO GUIDA TIBIALE NON ASOLATO</t>
  </si>
  <si>
    <t>FILO GUIDA FEMORALE ASOLATO A TESTA PIRAMIDALE</t>
  </si>
  <si>
    <t>MANICO PER GUIDE FEMORALI</t>
  </si>
  <si>
    <t>GUIDA FEMORALE 7 MM</t>
  </si>
  <si>
    <t>GUIDA FEMORALE 8 MM</t>
  </si>
  <si>
    <t>GUIDA FEMORALE 9 MM</t>
  </si>
  <si>
    <t>GUIDA FEMORALE DOUBLE BUNDLE 8 MM</t>
  </si>
  <si>
    <t>GUIDA FEMORALE DOUBLE BUNDLE 9 MM</t>
  </si>
  <si>
    <t>GUIDA FEMORALE DOUBLE BUNDLE 10 MM</t>
  </si>
  <si>
    <t>GUIDA FEMORALE PER CROCIATO POSTERIORE 7 MM</t>
  </si>
  <si>
    <t>GUIDA FEMORALE PER CROCIATO POSTERIORE 8 MM</t>
  </si>
  <si>
    <t>GUIDA FEMORALE PER CROCIATO POSTERIORE 9 MM</t>
  </si>
  <si>
    <t>GUIDA FEMORALE PER CROCIATO POSTERIORE 10 MM</t>
  </si>
  <si>
    <t>GUIDA FEMORALE PER CROCIATO POSTERIORE 11 MM</t>
  </si>
  <si>
    <t>PASSAFILO TIBIALE ASOLATO PER LEGAMENTO CROCIATO POSTERIORE</t>
  </si>
  <si>
    <t>SPATOLA A SEMILUNA PER LA PULIZIA DELLA PARTE POSTERIORE DELLA TIBIA PER RICOSTRUZIONE LEGAMENTO CROCIATO POSTERIORE</t>
  </si>
  <si>
    <t>ELEVATORE PER IL PASSAGGIO DEL LEGAMENTO CROCIATO POSTERIORE</t>
  </si>
  <si>
    <t>CURETTE A CUCCHIAIO CURVA PER LEGAMENTO CROCIATO POSTERIORE</t>
  </si>
  <si>
    <t>RASPA CURVA PER LEGAMENTO CROCIATO POSTERIORE</t>
  </si>
  <si>
    <t xml:space="preserve">Sistema di chiodo in Titanio diam. mm. 10x130° lung. 190mm da impiantare senza alesaggio con due viti prossimali autoperforanti e autofilettanti da mm. 70 a mm. 110 ed una vite distale da mm.30 a mm.80 - Chiodi </t>
  </si>
  <si>
    <t>Chiodo intermedio mm. 240</t>
  </si>
  <si>
    <t>Chiodo lungo mm. 320/360/400 dx e sx</t>
  </si>
  <si>
    <t xml:space="preserve">Chiodo femorale metafisario diam. mm. 10/11 lungo da mm. 320 a 445 dx e sx </t>
  </si>
  <si>
    <t xml:space="preserve">Chiodo tibiale diam. mm. 9/10/11 lungo da mm. 260 a 395 / omerale  </t>
  </si>
  <si>
    <t>Viti distali</t>
  </si>
  <si>
    <t>Viti prossimali</t>
  </si>
  <si>
    <t>Viti per chiodo tibiale / omerale</t>
  </si>
  <si>
    <t>Tappi</t>
  </si>
  <si>
    <t xml:space="preserve">Viti cannulate con rondella premontata diam. 3-4-5mm. lung. da mm. 10 a mm. 70  </t>
  </si>
  <si>
    <t xml:space="preserve">Viti cannulate con rondella premontata diam. 6,5mm. lung. da mm. 30 a mm. 120 </t>
  </si>
  <si>
    <t>Placche per osteotomia tibiale con spessore da mm. 3 a mm. 17,5 anche per tibia Distale e slooped antero/posteriore</t>
  </si>
  <si>
    <t>Placche per osteotomia femorale con spessore da mm. 3 a mm. 17,5 anche per tibia Distale e slooped antero/posteriore</t>
  </si>
  <si>
    <t>ANCORETTE PER LEGAMENTI COLLATERALI DEL DIAMETRO DA 2,5 A 5,2MM PRECARICATE CON FILO DI SUTURA E MONTATE SU SUPPORTO CHE CONSENTA IL MONTAGGIO CON IL TRAPANO.</t>
  </si>
  <si>
    <t>SISTEMA DI LAVAGGIO E ASPIRAZIONE CHIRURGICO MONOUSO COMPOSTO APPARECCHIO RIUTILIZZABILE COLLEGABILE ALL’ARIA MEDICALE E DISPOSITIVO MONOUSO PER IL LAVAGGIO E ASPIRAZIONE DI VARIE LUNGHEZZE DA 125 A 195MM.</t>
  </si>
  <si>
    <r>
      <t>Chiodo di tibia</t>
    </r>
    <r>
      <rPr>
        <sz val="10"/>
        <rFont val="Arial"/>
        <family val="2"/>
      </rPr>
      <t>. Sono disponibili diversi diametri a partire da 8 mm e a salire con incrementi di 1 mm. Prossimalmente si possono utilizzare tre viti con doppio filetto corticale-spongiosa (le viti non passano la seconda corticale) su tre piani diversi, per poter stabilizzare al meglio anche fratture prossimali e metafisarie; la vite più prossimale può essere bloccata per ottenere la stabilità angolare. Il bloccaggio prossimale standard (per le fratture diafisarie o distali) prevede due viti medio-laterali (una statica, l’altra statica o dinamica). Distalmente sono presenti dei fori molto distali disposti su tre piani (medio-laterale, antero-posteriore, obliquo) per poter stabilizzare adeguatamente anche fratture molto distali. Lo strumentario prevede uno strumento apposito per ottenere la compressione della rima di frattura senza dover rimuovere il dado di connessione tra il chiodo e la sua guida di inserzione. Possibilità di utilizzo di viti a stabilità angolare (ASLS), in qualsiasi foro tondo del chiodo, prossimalmente o distalmente, a seconda di dove sia richiesta una maggior stabilità.</t>
    </r>
  </si>
  <si>
    <t>Morsetto Pelvico di Emergenza</t>
  </si>
  <si>
    <t>Set di placche in acciaio per il bacino</t>
  </si>
  <si>
    <r>
      <t>Placche per sinfisi pubica con fori assiali combinati che permettono di utilizzare sia viti a stabilità angolare sia viti da corticale da 3.5</t>
    </r>
    <r>
      <rPr>
        <sz val="12"/>
        <rFont val="Arial"/>
        <family val="2"/>
      </rPr>
      <t>.</t>
    </r>
  </si>
  <si>
    <t xml:space="preserve">Placche premodellate per adattarsi alla sinfisi pubica irrobustite e con possibilità di montare sia viti a stabilità angolare che viti tradizionali nello stesso foro.
La parte centrale deve essere più robusta ed avere dei forellini per facilitare la sutura muscolare.
 Placche da 4 a 6 fori con raggio di curvatura di 60 mm
</t>
  </si>
  <si>
    <t xml:space="preserve">Strumentario per la chirurgia del bacino 
Leve per bacino, divaricatori per nervo sciatico, divaricatori modellabili, aste di riduzione pelvica, pinze da riduzione rette, oblique, asimmetriche ecc….
</t>
  </si>
  <si>
    <t xml:space="preserve">Sistema per il recupero, filtrazione e reinfusione di sangue autologo intero INTRA-operatorio composto da una unità di raccolta formata da una camera superiore da 500 ml con filtro da 200 micron e filtro troppo pieno da 3 micron, e una camera inferiore da 600 ml con fat trap interno e filtro antibatterico da 1 micron. Sacca di autotrasfusione da 500 ml con filtro da 40 micron. Sacca di raccolta da 700 ml per residui di sangue da non recuperare. Tubo di autotrasfusione. Cannula di aspirazione con tubo da metri 2. Set d’infusione dotato di due microfiltri da 80 e 40 micron.  </t>
  </si>
  <si>
    <t>B0402</t>
  </si>
  <si>
    <t xml:space="preserve">SISTEMA PER IL RECUPERO SANGUE  INTRA E POST-OPERATORIO Accessori aggiuntivi:   
· Sacca di autotrasfusione da 500 ml con set di trasfusione.  
</t>
  </si>
  <si>
    <t>B0480</t>
  </si>
  <si>
    <t xml:space="preserve">GUIDA TIBIALE PER RICOSTRUZIONE DEL LCA/LCP </t>
  </si>
  <si>
    <t>FORMA ERGONOMICA CHE NE PERMETTE L’IMPUGNATURA E L’USO AD UNA MANO SOLA.</t>
  </si>
  <si>
    <t>Placche anatomiche per fratture extra articolari di omedo distale. Queste placche devono avere la possibilità di un posizionamento dorso laterale o di un posizionamento mediale. Devono permettere l’utilizzo di viti a stabilità angolare da 3.5 mm, viti da corticale da 3.5 e viti da spongiosa da 4.0 mm.</t>
  </si>
  <si>
    <t>Placche anatomiche per fratture di omero distale con posizionamento a 90 gradi. Il posizionamento delle placche deve essere dorsolaterale e mediale. la placca dorso laterale deve essere disponibile con o senza sostegna in modo da poter inserire o meno delle viti a stabilità angolare da 2.7 mm in direzione latero-mediale</t>
  </si>
  <si>
    <t>Placca anatomica per la sintesi di osteotomie di ulna prossimale. La placca deve presentare 2 uncini nella parte prossimale</t>
  </si>
  <si>
    <t xml:space="preserve">Placca anatomica per fratture di ulna prossimale complesse. Tale placca deve presentare varie lunghezze. La placca deve permettere la sintesi di fratture comminute della parte prossimale dell’olecrano tramite l’utilizzo di viti a stabilità angolare. </t>
  </si>
  <si>
    <t>Placca retta disponibile in varie lunghezze. Tale placca deve presentare un’estremità rastremata.</t>
  </si>
  <si>
    <t>Placca anatomica in varie lunghezze per fratture del radio distale con interessamento diafisario. Tale placche deve avere la possibilità di utilizzare nella parte distale viti di diametro consone al radio distale e nella parte prossimale viti di diametro maggiorate per meglio contrastare le forze sull’avambraccio.</t>
  </si>
  <si>
    <t xml:space="preserve">Placche anatomiche di diverse misure e di diverse forme per il trattamento di fratture di radio distale. Devono essere disponibili placche per un accesso volare o per un accesso dorsale. Le placche utilizzabili per l’accesso volare devono essere disponibili anche con la possibilità di angolare le viti a stabilità angolare di +/- 15 gradi </t>
  </si>
  <si>
    <t>Placca anatomica per artrodesi di polso. Tale placca deve essere disponibile in 3 differenti versioni per meglio adattarsi al caso da trattare.</t>
  </si>
  <si>
    <t>Placche anatomiche e non di diverse lunghezze e forme per il trattamento di fratture della mano. Le placche devono permettere la sintesi delle ossa metacarpali e delle differenti falangi. Inoltre, le viti da corticale utilizzabili con queste placche devono avere un range da 2.4 mm a 1.0 mm in modo da potere sintetizzare anche fratture in cui l’utilizzo della placca non è necessario.</t>
  </si>
  <si>
    <t>Placca anatomica per fratture di femore prossimale. Tale placca deve essere disponibile in due versioni con o senza ganci che permettono la fissazione del gran trocantere. La placca, nelle due versioni, devoneo permettere l’utilizzo di viti a stabilità angolare da 7.3 prossimalmente. Inoltre, la placca deve permettre l’utilizzo di viti coniche che permettono di definire differenti angolazioni di inserzione.</t>
  </si>
  <si>
    <t xml:space="preserve">Placca anatomica per fratture diafisarie di femore. Tale placca deve presentare una procurvatura. La placca deve permettere l’utilizzo di cavi di cerchiaggio tramite nottolini. </t>
  </si>
  <si>
    <t>Placca anatomica per fratture di femore distale. tale placca deve essere disponibile in diverse lunghezze. La placca deve permettere un inserimento sotto cutaneo tramite braccio guida esterna.</t>
  </si>
  <si>
    <t>Placche anatomiche per fratture di tibia prossimale. Le placche devono essere disponibile per un posizionamento laterale e per un posizionamento mediale. le placche devono permettere l’utilizzo di viti a stabilità angolare da 3.5 mm, viti da corticale da 3.5 e viti da spongiosa da 4.0 mm.</t>
  </si>
  <si>
    <t>Placche anatomiche per fratture di tibia prossimale. Le placche devono essere disponibile per un posizionamento laterale e per un posizionamento mediale. le placche devono permettere l’utilizzo di viti a stabilità angolare da 5.0 mm, viti da corticale da 4.5 e viti da spongiosa da 6.5 mm.</t>
  </si>
  <si>
    <t>VITI CONDILICHE:COMPOSTE DA UN DADO E UNA VITE PRESENTANO IN ENTRAMBI I COMPONENTI UNA RONDELLA PREASSEMBLATA CHE È ORIENTABILE NELLO SPAZIO ED ADERISCE  SULLE CORTICALI PER FAVORIRE LE  DIVERSE ESIGENZE ANATOMICHE.</t>
  </si>
  <si>
    <r>
      <t>CHIODO</t>
    </r>
    <r>
      <rPr>
        <b/>
        <sz val="10"/>
        <rFont val="Arial"/>
        <family val="2"/>
      </rPr>
      <t>:</t>
    </r>
  </si>
  <si>
    <t xml:space="preserve">    A)CORTO: DIAMETRO DA 9MM A 15MM( CON INCREMENTI DI 1MM)</t>
  </si>
  <si>
    <t xml:space="preserve">        LUNGHEZZA (DUE MISURE):  170MM-200M</t>
  </si>
  <si>
    <t xml:space="preserve">    B) LUNGO: DIAMETRO DA 9MM A 15MM(CON INCREMENTO DI 1MM)</t>
  </si>
  <si>
    <t xml:space="preserve">        LUNGHEZZA: DA 240MM A 440MM CON INCREMENTO DI 20MM </t>
  </si>
  <si>
    <r>
      <t xml:space="preserve">     TAPPO:</t>
    </r>
    <r>
      <rPr>
        <b/>
        <sz val="10"/>
        <rFont val="Arial"/>
        <family val="2"/>
      </rPr>
      <t xml:space="preserve"> </t>
    </r>
  </si>
  <si>
    <t xml:space="preserve">           UNICA MISURA STANDARD</t>
  </si>
  <si>
    <t>VITE DI BLOCCAGGIO PROSSIMALE E DISTALE:</t>
  </si>
  <si>
    <t xml:space="preserve">          TOTALMENTE FILETTATE,DIAM.5MM LUNGHEZZA DA 25MM A 120MM</t>
  </si>
  <si>
    <t xml:space="preserve">          CON INCREMENTI DI 5MM</t>
  </si>
  <si>
    <t xml:space="preserve">     VITI CONDILICHE:</t>
  </si>
  <si>
    <r>
      <t xml:space="preserve">       IL DADO( MISURA UNICA) ACCETTA VITI CONDILICHE CON DIAMETRO DI 5 E  LUNGHEZZA DA 40 A 120MM     CON INCREMENTI DI 5MM</t>
    </r>
    <r>
      <rPr>
        <sz val="12"/>
        <rFont val="Times New Roman"/>
        <family val="1"/>
      </rPr>
      <t xml:space="preserve">  </t>
    </r>
  </si>
  <si>
    <t>SISTEMA DI OSTEOSINTESI ENDOMIDOLLARE BLOCCATO PER FRATTURE DI FEMORE, TIBIA ED OMERO IN LEGA DI TITANIO (ANODIZZAZIONE TIPO II)</t>
  </si>
  <si>
    <r>
      <t>CHIODO BLOCCATO FEMORALE, TIBIALE ED OMERALE CON DIVERSE TIPOLOGIE DI BLOCCAGGIO: STATICO, DINAMICO, COMPRESSIONE, E BLOCCAGGIO DOPO COMPRESSIONE (ADVANCED LOCKING).</t>
    </r>
    <r>
      <rPr>
        <sz val="12"/>
        <color indexed="8"/>
        <rFont val="Book Antiqua"/>
        <family val="1"/>
      </rPr>
      <t xml:space="preserve"> </t>
    </r>
  </si>
  <si>
    <r>
      <t>CHIODO FEMORALE: INTRODUZIONE ANTEROGRADA E RETROGRADA</t>
    </r>
    <r>
      <rPr>
        <sz val="10"/>
        <rFont val="Arial"/>
        <family val="2"/>
      </rPr>
      <t xml:space="preserve"> </t>
    </r>
  </si>
  <si>
    <t>SEZIONE CILINDRICA CANNULATA SENZA FENDITURA CON TRE SCANALATURE LONGITUDINALI ESTERNE. 3 FORI PROSSIMALI (DUE CIRCOLARI E L’INTERMEDIO ELLITTICO CHE CONSENTE UNA COMPRESSIONE ASSIALE DI 10MM); 2 FORI DISTALI CIRCOLARI IN M/L E 2 FORI DISTALI IN A/P (UNO CIRCOLARE E UNO  ELLITTICO). DIAMETRO DA 9MM A 15MM (CON INCREMENTI DI 1MM), LUNGHEZZA DA 240MM A 480MM (CON INCREMENTI DI 20MM).</t>
  </si>
  <si>
    <r>
      <t xml:space="preserve">CHIODO TIBIALE </t>
    </r>
    <r>
      <rPr>
        <sz val="10"/>
        <rFont val="Arial"/>
        <family val="2"/>
      </rPr>
      <t xml:space="preserve"> </t>
    </r>
  </si>
  <si>
    <t xml:space="preserve">SEZIONE CILINDRICA CANNULATA SENZA FENDITURA CON TRE SCANALATURE LONGITUDINALI ESTERNE. ANGOLAZIONE PROSSIMALE (CURVATURA DI HERZOG) DI 10° SUL PIANO A/P, 2 FORI PROSSIMALI CIRCOLARI E UN FORO PROSSIMALE ELLITTICO CHE CONSENTE UNA COMPRESSIONE ASSIALE DI 7 MM. ANGOLAZIONE DISTALE DI 4° SUL PIANO A/P IN DIREZIONE ANTERIORE POSTA SUPERIORMENTE AI FORI DISTALI A 60 MM DALL’ESTREMITÀ DISTALE DEL CHIODO.  3 FORI DISTALI (2 TRASVERSALI CON 1 INTERMEDIO SAGITTALE). </t>
  </si>
  <si>
    <t>IL CENTRO DEL FORO PIÙ DISTALE È DISTANTE 5 MM DALL’ESTREMITÀ DEL CHIODO.</t>
  </si>
  <si>
    <t>DIAMETRO DA 8MM A 15MM (CON INCREMENTI DI 1 MM.), LUNGHEZZA DA 240 MM A 420 MM (CON INCREMENTI DI 15 MM).</t>
  </si>
  <si>
    <t>CHIODO OMERALE CON INTRODUZIONE ANTEROGRADA E RETROGRADA</t>
  </si>
  <si>
    <t>SEZIONE CILINDRICA CANNULATA SENZA FENDITURA CON TRE SCANALATURE LONGITUDINALI ESTERNE. SONO PRESENTI 2 CURVATURE IN A/P (1 PROSSIMALE ED 1 DISTALE) PER FACILITARE L’INTRODUZIONE DEL CHIODO.  2 FORI PROSSIMALI CIRCOLARI INTERNAMENTE FILETTATI ED UN FORO PROSSIMALE ELLITTICO CHE CONSENTE UNA COMPRESSIONE ASSIALE DI 6 MM.  I FORI PROSSIMALI PERMETTONO UN BLOCCAGGIO SIA TRASVERSALE CHE OBLIQUO.  3 FORI DISTALI (2 SAGITTALI E IL PIÙ DISTALE TRASVERSALE). SONO DISPONIBILI LE RONDELLE QUADRANGOLARI E CIRCOLARI PER UNA MIGLIOR ADERENZA ALLA CORTICALE NELL’INTRODUZIONE RETROGRADA DEL CHIODO.</t>
  </si>
  <si>
    <t>DIAMETRO DA 7MM A 9MM (CON INCREMENTI DI 1MM), LUNGHEZZA DA 140MM A 180MM (CON INCREMENTI DI 20MM) E LUNGHEZZA DA 190MM A 320MM (CON INCREMENTI DI 10MM).</t>
  </si>
  <si>
    <t xml:space="preserve">q  tempo max di raccolta del PRP 17 minuti circa </t>
  </si>
  <si>
    <t>q  possibilità di eseguire fino a 3 cicli sullo stesso paziente per il PRP</t>
  </si>
  <si>
    <t>q  prodotto finale indipendente dall_x0019_Ematocrito del paziente</t>
  </si>
  <si>
    <t>q  strumento portatile</t>
  </si>
  <si>
    <t>kit completo per il recupero sangue intraoperatorio </t>
  </si>
  <si>
    <t>L'offerente dovrà offrire un apparecchiatura in uso gratuito per tutto il periodo della fornitura avente le seguenti caratteristiche:apparecchiatura mobile su ruote di facile utilizzo e di piccolo dimensioni per un facile utilizzo in sala operatoria in grado di raccogliere ,  concentrare, lavare e reinfondere il sangue autologo.</t>
  </si>
  <si>
    <t xml:space="preserve"> Funzionamento sia in Automatico:modalità per  il trattamento del sangue nella sacca-serbatoio in grado di raggiungere  gli 800 ml circa. Che Manuale: per avviare manualmente </t>
  </si>
  <si>
    <t xml:space="preserve">   Visualizzazione del  volume totale di sangue che è stato trasferito e  Doppio ciclo   di lavaggio. </t>
  </si>
  <si>
    <t xml:space="preserve">Corrispondente alle norme vigenti </t>
  </si>
  <si>
    <t>Kit per la produzione di cellule staminali autologo</t>
  </si>
  <si>
    <t xml:space="preserve">Kit per la produzione di colla di fibrina autologa </t>
  </si>
  <si>
    <r>
      <t>SISTEMA DI OSTEOSINTESI ENDOMIDOLLARE BLOCCATO PER FRATTURE FEMORE PROSSIMALE.</t>
    </r>
    <r>
      <rPr>
        <b/>
        <sz val="10"/>
        <rFont val="Arial"/>
        <family val="2"/>
      </rPr>
      <t xml:space="preserve">
</t>
    </r>
  </si>
  <si>
    <t>IMPIANTI IN LEGA DI TITANIO (ANODIZZAZIONE TIPO II)</t>
  </si>
  <si>
    <t>TUTTI I COMPONENTI DEL SISTEMA SONO DISTRIBUITI IN CONFEZIONE STERILE; NELLA CONFEZIONE DEL CHIODO È PRESENTE LA VITE DI BLOCCAGGIO (DISPONIBILE ANCHE IN CONFEZIONE SINGOLA).</t>
  </si>
  <si>
    <r>
      <t>CHIODI ENDOMIDOLLARI: CHIODO  CANNULATO</t>
    </r>
    <r>
      <rPr>
        <sz val="10"/>
        <color indexed="8"/>
        <rFont val="Arial"/>
        <family val="2"/>
      </rPr>
      <t xml:space="preserve"> IN LEGA DI TITANIO,</t>
    </r>
    <r>
      <rPr>
        <b/>
        <sz val="10"/>
        <color indexed="8"/>
        <rFont val="Arial"/>
        <family val="2"/>
      </rPr>
      <t>DIAMETRO PROSSIMALE DI 15,5 MM</t>
    </r>
    <r>
      <rPr>
        <sz val="10"/>
        <color indexed="8"/>
        <rFont val="Arial"/>
        <family val="2"/>
      </rPr>
      <t xml:space="preserve">  CON ANGOLO CERVICO DIAFISARIO DI 120° - 125° - 130°, CON CURVATURA DI 4° SUL PIANO MEDIO LATERALE. DIAMETRO 11MM. UNICO FORO DISTALE ELLITTICO PER EVENTUALE DINAMIZZAZIONE. LUNGHEZZA 180MM E 200MM.</t>
    </r>
  </si>
  <si>
    <r>
      <t>CHIODO  LONG</t>
    </r>
    <r>
      <rPr>
        <sz val="10"/>
        <color indexed="8"/>
        <rFont val="Arial"/>
        <family val="2"/>
      </rPr>
      <t xml:space="preserve"> </t>
    </r>
    <r>
      <rPr>
        <b/>
        <sz val="10"/>
        <color indexed="8"/>
        <rFont val="Arial"/>
        <family val="2"/>
      </rPr>
      <t>CANNULATO</t>
    </r>
    <r>
      <rPr>
        <sz val="10"/>
        <color indexed="8"/>
        <rFont val="Arial"/>
        <family val="2"/>
      </rPr>
      <t xml:space="preserve"> IN LEGA DI TITANIO,</t>
    </r>
    <r>
      <rPr>
        <b/>
        <sz val="10"/>
        <color indexed="8"/>
        <rFont val="Arial"/>
        <family val="2"/>
      </rPr>
      <t xml:space="preserve"> DIAMETRO PROSSIMALE DI 15,5 MM,</t>
    </r>
    <r>
      <rPr>
        <sz val="10"/>
        <color indexed="8"/>
        <rFont val="Arial"/>
        <family val="2"/>
      </rPr>
      <t xml:space="preserve"> CON ANGOLO CERVICO DIAFISARIO DI 120° - 125° - 130°, ANATOMICO DESTRO O SINISTRO, CURVATURA MORFOLOGICA 4° SUL PIANO MEDIO LATERALE, ANGOLO DI ANTIVERSIONE DI 10°. DIAMETRO DISTALE 11MM.  IL PIÙ DISTALE DEI DUE FORI È ELLITTICO PER EVENTUALE DINAMIZZAZIONE. LUNGHEZZA DA 280 A 460 MM CON INCREMENTI DI 20 MM.</t>
    </r>
  </si>
  <si>
    <r>
      <t xml:space="preserve">CHIODO  LONG GRANDI DIAMETRI </t>
    </r>
    <r>
      <rPr>
        <sz val="10"/>
        <color indexed="8"/>
        <rFont val="Arial"/>
        <family val="2"/>
      </rPr>
      <t>CANNULATO IN LEGA DI TITANIO,</t>
    </r>
    <r>
      <rPr>
        <b/>
        <sz val="10"/>
        <color indexed="8"/>
        <rFont val="Arial"/>
        <family val="2"/>
      </rPr>
      <t xml:space="preserve"> DIAMETRO PROSSIMALE DI 15,5 MM,</t>
    </r>
    <r>
      <rPr>
        <sz val="10"/>
        <color indexed="8"/>
        <rFont val="Arial"/>
        <family val="2"/>
      </rPr>
      <t xml:space="preserve"> CON ANGOLO CERVICO DIAFISARIO DI 120° - 125° - 130°, ANATOMICO DESTRO O SINISTRO, CURVATURA MORFOLOGICA 4° SUL PIANO MEDIO LATERALE, ANGOLO DI ANTIVERSIONE DI 10°. </t>
    </r>
    <r>
      <rPr>
        <b/>
        <sz val="10"/>
        <color indexed="8"/>
        <rFont val="Arial"/>
        <family val="2"/>
      </rPr>
      <t>DIAMETRO DISTALE 13MM-15MM</t>
    </r>
    <r>
      <rPr>
        <sz val="10"/>
        <color indexed="8"/>
        <rFont val="Arial"/>
        <family val="2"/>
      </rPr>
      <t>.  IL PIÙ DISTALE DEI DUE FORI È ELLITTICO PER EVENTUALE DINAMIZZAZIONE. LUNGHEZZA DA 280 A 460 MM CON INCREMENTI DI 20 MM. INDICATO PER IL TRATTAMENTO DELLE FRATTURE PATOLOGICHE.</t>
    </r>
  </si>
  <si>
    <r>
      <t>VITE CEFALICA</t>
    </r>
    <r>
      <rPr>
        <sz val="10"/>
        <color indexed="8"/>
        <rFont val="Arial"/>
        <family val="2"/>
      </rPr>
      <t xml:space="preserve"> </t>
    </r>
    <r>
      <rPr>
        <b/>
        <sz val="10"/>
        <color indexed="8"/>
        <rFont val="Arial"/>
        <family val="2"/>
      </rPr>
      <t xml:space="preserve">DIAM. 10,5MM </t>
    </r>
    <r>
      <rPr>
        <sz val="10"/>
        <color indexed="8"/>
        <rFont val="Arial"/>
        <family val="2"/>
      </rPr>
      <t>AUTOFILETTANTE, CANNULATA TIPO LAG A QUATTRO SCANALATURE LONGITUDINALI LUNGO IL CORPO CILINDRICO, LUNGHEZZE DA 70 A 120MM</t>
    </r>
  </si>
  <si>
    <r>
      <t>VITE CEFALICA U-BLADE</t>
    </r>
    <r>
      <rPr>
        <sz val="10"/>
        <color indexed="8"/>
        <rFont val="Arial"/>
        <family val="2"/>
      </rPr>
      <t xml:space="preserve"> </t>
    </r>
    <r>
      <rPr>
        <b/>
        <sz val="10"/>
        <color indexed="8"/>
        <rFont val="Arial"/>
        <family val="2"/>
      </rPr>
      <t>DIAM 12,5 MM</t>
    </r>
    <r>
      <rPr>
        <sz val="10"/>
        <color indexed="8"/>
        <rFont val="Arial"/>
        <family val="2"/>
      </rPr>
      <t>.VITE CEFALICA CON DOPPIO BINARIO LATERALE AD U CHE ESPANDENDOSI  PERMETTE DI IMPLEMENTARLA STABILITÀ DELL’IMPIANTO NEI CASI IN CUI PUÒ VERIFICARSI UNA EVENTUALE ROTAZIONE DELLA TESTA DEL FEMORE O DOVE È NECESSARIO AVERE UN AUGMENTATION DEL MEZZO DI SINTESI.</t>
    </r>
  </si>
  <si>
    <r>
      <t xml:space="preserve">TAPPO DI PROTEZIONE: </t>
    </r>
    <r>
      <rPr>
        <sz val="10"/>
        <color indexed="8"/>
        <rFont val="Arial"/>
        <family val="2"/>
      </rPr>
      <t xml:space="preserve">OPZIONALE E DISPONIBILE IN 3 MISURE, STD, +5MM E +10MM </t>
    </r>
  </si>
  <si>
    <r>
      <t xml:space="preserve">VITE DI BLOCCAGGIO: </t>
    </r>
    <r>
      <rPr>
        <sz val="10"/>
        <color indexed="8"/>
        <rFont val="Arial"/>
        <family val="2"/>
      </rPr>
      <t>UNICA PER IL SISTEMA IN LEGA DI TITANIO</t>
    </r>
  </si>
  <si>
    <t xml:space="preserve">SISTEMA DI PUNTATORI TIBIALI INTERCAMBIABILI, ELBOW O TIP, A REPERE ANATOMICO SELEZIONABILE TRA IL CENTRO E LA PARTE PIÙ POSTERIORE DEL MONCONE ACL.ESCURSIONE IN GRADI DEL COMPASSO, DA 40° A 65°, VARIABILE AL VARIARE DEI PUNTATORI UTILIZZATI. POSSIBILITÀ DEL MONTAGGIO DI UN PUNTATORE TIBIALE E DI UNO FEMORALE MILLIMETRATI PER LA RICOSTRUZIONE DEL PCL. IL BULLET CANNULATO, MILLIMETRATO HA UN BLOCCO A CREMAGLIERA AUTOBLOCCANTE. </t>
  </si>
  <si>
    <t xml:space="preserve">STRUMENTARIO ACL /PCL  </t>
  </si>
  <si>
    <t>PUNTATORE FEMORALE COSTITUITO DA UN MANICO IN CUI VANNO AGGANCIATI PUNTE FEMORALI ENDOSCOPICHE CON OFF SET DISPONIBILI DA 3,4,5,6,7 MM. DEVONO ESSERE CANNULATE PER FILI GUIDA DA 2,4 MM.</t>
  </si>
  <si>
    <t>DIMENSIONATORI PER LA PREPARAZIONE DEL TRAPIANTO DA USARE PER LA RICOSTRUZIONE DEL LCA E PCL. DISPONIBILITÀ MISURE DA 6MM A 14 MM CON INCREMENTO DI 1 MM.</t>
  </si>
  <si>
    <t>FRESE GRADUATE CON PUNTA A FUNGO ATRAUMATICA. LA PARTE TAGLIENTE DEVE ESSERE SOLO NELLA PUNTA PER EVITARE DI DANNEGGIARE IL LCP MENTRE SI LAVORA IN ARTICOLAZIONE, DEVONO ESSERE CANNULATE PER FILI DA 2,4 MM. DISPONIBILITÀ MISURE DA 5 MM A 13 MM, COMPRESE LE MEZZE MISURE AD ESEMPIO 7,5.</t>
  </si>
  <si>
    <t>FILI GUIDA A MEMORIA DI FORMA MILLIMETRATI DISTALMENTE.</t>
  </si>
  <si>
    <t>FILI GUIDA MM. 2,4 X FEMORE CON PUNTA A FRESA</t>
  </si>
  <si>
    <t>FILI GUIDA PER TIBIA 2,4 CON PUNTA A FRESA</t>
  </si>
  <si>
    <t>TENDON STRIPPER APERTO E CHIUSO CON IMPUGNATURA ERGONOMICA</t>
  </si>
  <si>
    <t>SI RICHIEDE AMPIA GAMMA DI DIAMETRI E LUNGHEZZE DISPONIBILI IN MODO CHE SIANO ADATTE PER VARIE APPLICAZIONI SE NECESSARIO: RICOSTRUZIONE LCA E LCP CON STG, PLASTICA LEGAMENTO COLLATERALE ESTERNO, CLB.</t>
  </si>
  <si>
    <t>ALESATORI CILINDRICI PER LA RICOSTRUZIONE DEI LEGAMENTI CROCIATI</t>
  </si>
  <si>
    <t>ALESATORI CILINDRICI PER LA RICOSTRUZIONE DEI LEGAMENTI CROCIATI ANTERIORE E POSTERIORE. LA DISPONIBILITÀ DI MISURE CON PASSO DI 1 MM DEVONO CONSENTIRE AL CHIRURGO LA MASSIMA PRECISIONE NELL’OPERAZIONE DI FRESATURA DI TUNNEL DI DIMENSIONE IL PIÙ POSSIBILE SIMILE A QUELLA DEL TRAPIANTO PREPARATO, IN MODO DA OTTENERE UN PRESS FIT OTTIMALE DEL NEOLEGAMENTO. RIUTILIZZABILI.</t>
  </si>
  <si>
    <t>I FILI DI KIRSHNER DA UTILIZZARE COME GUIDA DELLE FRESE DEVONO ESSERE ANCH’ESSI RIUTILIZZABILI, COSTRUITI IN ACCIAIO CHIRURGICO INOSSIDABILE, NON A MEMORIA DI FORMA.</t>
  </si>
  <si>
    <t>DISPONIBILI IN VERSIONE SIA ASOLATA CHE NON ASOLATA E CON PUNTA PIRAMIDALE O ELICOIDALE, NON IMPIANTABILI.</t>
  </si>
  <si>
    <t>CAROTATORI PER LA RICOSTRUZIONE DEI LEGAMENTI CROCIATI</t>
  </si>
  <si>
    <t>I CAROTATORI CANNULATI PER LA RICOSTRUZIONE DEI LEGAMENTI CROCIATI ANTERIORE E POSTERIORE. DISPONIBILITÀ DI MISURE CON UN PASSO PROGRESSIVO DI 1MM. CONSENTONO AL CHIRURGO LA MASSIMA PRECISIONE NELL’OPERAZIONE DI FRESATURA DI TUNNEL DI DIMENSIONE IL PIÙ POSSIBILE SIMILE A QUELLA DEL TRAPIANTO PREPARATO, IN MODO DA OTTENERE UN PRESS FIT OTTIMALE DEL NEOLEGAMENTO. COSTRUITI IN ACCIAIO CHIRURGICO INOSSIDABILE, DEVONO ESSERE RIUTILIZZABILI.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</si>
</sst>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 &quot;#,##0.00;[Red]&quot;-€ &quot;#,##0.00"/>
    <numFmt numFmtId="166" formatCode="dd/mm/yy"/>
    <numFmt numFmtId="167" formatCode="_-&quot;€&quot;\ * #,##0.000_-;\-&quot;€&quot;\ * #,##0.000_-;_-&quot;€&quot;\ * &quot;-&quot;??_-;_-@_-"/>
  </numFmts>
  <fonts count="47">
    <font>
      <sz val="10"/>
      <name val="Arial"/>
      <family val="0"/>
    </font>
    <font>
      <sz val="11"/>
      <color indexed="8"/>
      <name val="Calibri"/>
      <family val="2"/>
    </font>
    <font>
      <sz val="8"/>
      <name val="Arial"/>
      <family val="2"/>
    </font>
    <font>
      <sz val="9"/>
      <name val="Arial"/>
      <family val="2"/>
    </font>
    <font>
      <sz val="9"/>
      <color indexed="8"/>
      <name val="Arial"/>
      <family val="2"/>
    </font>
    <font>
      <b/>
      <sz val="10"/>
      <name val="Times New Roman"/>
      <family val="1"/>
    </font>
    <font>
      <b/>
      <sz val="9"/>
      <name val="Arial"/>
      <family val="2"/>
    </font>
    <font>
      <b/>
      <sz val="14"/>
      <name val="Arial"/>
      <family val="2"/>
    </font>
    <font>
      <sz val="10"/>
      <color indexed="8"/>
      <name val="Arial"/>
      <family val="2"/>
    </font>
    <font>
      <b/>
      <sz val="12"/>
      <color indexed="8"/>
      <name val="Arial"/>
      <family val="2"/>
    </font>
    <font>
      <b/>
      <sz val="10"/>
      <name val="Arial"/>
      <family val="2"/>
    </font>
    <font>
      <b/>
      <sz val="14"/>
      <color indexed="8"/>
      <name val="Arial"/>
      <family val="2"/>
    </font>
    <font>
      <sz val="12"/>
      <name val="Arial"/>
      <family val="2"/>
    </font>
    <font>
      <sz val="10"/>
      <name val="Frutiger 45"/>
      <family val="0"/>
    </font>
    <font>
      <sz val="12"/>
      <name val="Times New Roman"/>
      <family val="1"/>
    </font>
    <font>
      <b/>
      <sz val="10"/>
      <color indexed="8"/>
      <name val="Arial"/>
      <family val="2"/>
    </font>
    <font>
      <b/>
      <u val="single"/>
      <sz val="10"/>
      <color indexed="8"/>
      <name val="Arial"/>
      <family val="2"/>
    </font>
    <font>
      <b/>
      <u val="single"/>
      <sz val="10"/>
      <name val="Arial"/>
      <family val="2"/>
    </font>
    <font>
      <sz val="12"/>
      <color indexed="8"/>
      <name val="Book Antiqua"/>
      <family val="1"/>
    </font>
    <font>
      <sz val="10"/>
      <name val="Symbol"/>
      <family val="1"/>
    </font>
    <font>
      <sz val="7"/>
      <name val="Times New Roman"/>
      <family val="1"/>
    </font>
    <font>
      <sz val="12"/>
      <color indexed="8"/>
      <name val="Times New Roman"/>
      <family val="1"/>
    </font>
    <font>
      <sz val="10"/>
      <name val="Smith&amp;NephewLF-Regular"/>
      <family val="0"/>
    </font>
    <font>
      <sz val="11"/>
      <name val="Helvetica Neue"/>
      <family val="0"/>
    </font>
    <font>
      <sz val="14"/>
      <name val="Times New Roman"/>
      <family val="1"/>
    </font>
    <font>
      <sz val="11"/>
      <name val="Arial"/>
      <family val="2"/>
    </font>
    <font>
      <sz val="9"/>
      <name val="Calibri"/>
      <family val="2"/>
    </font>
    <font>
      <sz val="8"/>
      <name val="Arial Narrow"/>
      <family val="2"/>
    </font>
    <font>
      <sz val="10"/>
      <name val="Calibri"/>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border>
    <border>
      <left style="thin"/>
      <right style="thin"/>
      <top/>
      <bottom style="thin"/>
    </border>
    <border>
      <left style="thin"/>
      <right style="thin"/>
      <top style="thin"/>
      <bottom style="thin">
        <color indexed="8"/>
      </bottom>
    </border>
    <border>
      <left style="thin"/>
      <right/>
      <top style="thin"/>
      <bottom/>
    </border>
    <border>
      <left/>
      <right style="thin"/>
      <top/>
      <bottom style="thin"/>
    </border>
    <border>
      <left/>
      <right style="thin"/>
      <top style="thin"/>
      <bottom style="thin"/>
    </border>
    <border>
      <left style="thin">
        <color indexed="8"/>
      </left>
      <right style="thin">
        <color indexed="8"/>
      </right>
      <top/>
      <bottom style="thin">
        <color indexed="8"/>
      </bottom>
    </border>
    <border>
      <left style="thin"/>
      <right style="thin"/>
      <top style="thin">
        <color indexed="8"/>
      </top>
      <bottom style="thin"/>
    </border>
    <border>
      <left style="thin">
        <color indexed="8"/>
      </left>
      <right/>
      <top style="thin">
        <color indexed="8"/>
      </top>
      <bottom/>
    </border>
    <border>
      <left style="thin">
        <color indexed="8"/>
      </left>
      <right style="thin">
        <color indexed="8"/>
      </right>
      <top style="thin">
        <color indexed="8"/>
      </top>
      <bottom/>
    </border>
    <border>
      <left/>
      <right/>
      <top style="thin"/>
      <bottom style="thin"/>
    </border>
    <border>
      <left style="thin"/>
      <right/>
      <top/>
      <bottom style="thin"/>
    </border>
    <border>
      <left/>
      <right/>
      <top/>
      <bottom style="thin"/>
    </border>
    <border>
      <left style="thin">
        <color indexed="8"/>
      </left>
      <right/>
      <top style="thin">
        <color indexed="8"/>
      </top>
      <bottom style="thin">
        <color indexed="8"/>
      </bottom>
    </border>
    <border>
      <left/>
      <right/>
      <top style="thin"/>
      <bottom/>
    </border>
    <border>
      <left/>
      <right style="thin"/>
      <top style="thin"/>
      <bottom/>
    </border>
    <border>
      <left style="thin">
        <color indexed="8"/>
      </left>
      <right/>
      <top/>
      <bottom style="thin">
        <color indexed="8"/>
      </bottom>
    </border>
    <border>
      <left style="thin">
        <color indexed="9"/>
      </left>
      <right style="thin">
        <color indexed="13"/>
      </right>
      <top/>
      <bottom style="thin">
        <color indexed="13"/>
      </bottom>
    </border>
    <border>
      <left style="thin">
        <color indexed="9"/>
      </left>
      <right style="thin">
        <color indexed="13"/>
      </right>
      <top/>
      <bottom/>
    </border>
    <border>
      <left style="thin"/>
      <right/>
      <top/>
      <bottom/>
    </border>
    <border>
      <left style="thin">
        <color indexed="8"/>
      </left>
      <right style="thin"/>
      <top style="thin">
        <color indexed="8"/>
      </top>
      <bottom/>
    </border>
    <border>
      <left style="thin">
        <color indexed="8"/>
      </left>
      <right style="thin"/>
      <top/>
      <bottom style="thin">
        <color indexed="8"/>
      </bottom>
    </border>
    <border>
      <left/>
      <right style="thin">
        <color indexed="8"/>
      </right>
      <top style="thin"/>
      <bottom/>
    </border>
    <border>
      <left/>
      <right style="thin">
        <color indexed="8"/>
      </right>
      <top/>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39" fillId="16" borderId="1" applyNumberFormat="0" applyAlignment="0" applyProtection="0"/>
    <xf numFmtId="0" fontId="40" fillId="0" borderId="2" applyNumberFormat="0" applyFill="0" applyAlignment="0" applyProtection="0"/>
    <xf numFmtId="0" fontId="41" fillId="17" borderId="3" applyNumberFormat="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44" fontId="0" fillId="0" borderId="0" applyFont="0" applyFill="0" applyBorder="0" applyAlignment="0" applyProtection="0"/>
    <xf numFmtId="0" fontId="3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2" borderId="0" applyNumberFormat="0" applyBorder="0" applyAlignment="0" applyProtection="0"/>
    <xf numFmtId="0" fontId="27" fillId="0" borderId="0">
      <alignment/>
      <protection/>
    </xf>
    <xf numFmtId="0" fontId="0" fillId="23" borderId="4" applyNumberFormat="0" applyFont="0" applyAlignment="0" applyProtection="0"/>
    <xf numFmtId="0" fontId="38" fillId="16"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44" fillId="0" borderId="9" applyNumberFormat="0" applyFill="0" applyAlignment="0" applyProtection="0"/>
    <xf numFmtId="0" fontId="35"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0">
    <xf numFmtId="0" fontId="0" fillId="0" borderId="0" xfId="0" applyAlignment="1">
      <alignment/>
    </xf>
    <xf numFmtId="0" fontId="0" fillId="0" borderId="0" xfId="0" applyBorder="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2" fontId="5" fillId="0" borderId="0" xfId="0" applyNumberFormat="1" applyFont="1" applyBorder="1" applyAlignment="1">
      <alignment horizontal="center" vertical="center"/>
    </xf>
    <xf numFmtId="0" fontId="6" fillId="0" borderId="10" xfId="0" applyFont="1" applyFill="1" applyBorder="1" applyAlignment="1">
      <alignment horizontal="center" vertical="center" wrapText="1"/>
    </xf>
    <xf numFmtId="164" fontId="6" fillId="0" borderId="10" xfId="0" applyNumberFormat="1" applyFont="1" applyBorder="1" applyAlignment="1">
      <alignment horizontal="center" vertical="center"/>
    </xf>
    <xf numFmtId="164" fontId="6" fillId="0" borderId="10" xfId="0" applyNumberFormat="1" applyFont="1" applyBorder="1" applyAlignment="1">
      <alignment horizontal="right" vertical="center"/>
    </xf>
    <xf numFmtId="164" fontId="3" fillId="0" borderId="10" xfId="0" applyNumberFormat="1" applyFont="1" applyBorder="1" applyAlignment="1">
      <alignment horizontal="right" vertical="center"/>
    </xf>
    <xf numFmtId="16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64" fontId="6"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right" wrapText="1"/>
    </xf>
    <xf numFmtId="0" fontId="0" fillId="0" borderId="13" xfId="0" applyFont="1" applyBorder="1" applyAlignment="1">
      <alignment horizontal="justify" vertical="top" wrapText="1"/>
    </xf>
    <xf numFmtId="165" fontId="0" fillId="0" borderId="13" xfId="0" applyNumberFormat="1" applyBorder="1" applyAlignment="1">
      <alignment horizont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8"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3" xfId="0" applyFont="1" applyBorder="1" applyAlignment="1">
      <alignment horizontal="left" vertical="top" wrapText="1"/>
    </xf>
    <xf numFmtId="0" fontId="3"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3" fillId="0" borderId="15" xfId="0" applyFont="1" applyFill="1" applyBorder="1" applyAlignment="1">
      <alignment horizontal="center" vertical="center"/>
    </xf>
    <xf numFmtId="0" fontId="0" fillId="0" borderId="10" xfId="0" applyFont="1" applyBorder="1" applyAlignment="1">
      <alignment horizontal="justify"/>
    </xf>
    <xf numFmtId="0" fontId="0" fillId="0" borderId="10" xfId="0" applyFont="1" applyBorder="1" applyAlignment="1">
      <alignment horizontal="left" wrapText="1"/>
    </xf>
    <xf numFmtId="0" fontId="13" fillId="0" borderId="0" xfId="0" applyFont="1" applyAlignment="1">
      <alignment horizontal="justify"/>
    </xf>
    <xf numFmtId="0" fontId="13" fillId="0" borderId="10" xfId="0" applyFont="1" applyBorder="1" applyAlignment="1">
      <alignment horizontal="justify"/>
    </xf>
    <xf numFmtId="0" fontId="3" fillId="0" borderId="12" xfId="0" applyFont="1" applyFill="1" applyBorder="1" applyAlignment="1">
      <alignment horizontal="center" vertical="center"/>
    </xf>
    <xf numFmtId="164" fontId="6" fillId="0" borderId="0" xfId="0" applyNumberFormat="1" applyFont="1" applyFill="1" applyBorder="1" applyAlignment="1">
      <alignment horizontal="center" vertical="center"/>
    </xf>
    <xf numFmtId="0" fontId="0" fillId="0" borderId="15" xfId="0" applyFont="1" applyBorder="1" applyAlignment="1">
      <alignment wrapText="1"/>
    </xf>
    <xf numFmtId="0" fontId="0" fillId="0" borderId="12" xfId="0" applyBorder="1" applyAlignment="1">
      <alignment horizontal="center" vertical="center"/>
    </xf>
    <xf numFmtId="0" fontId="6" fillId="0" borderId="0" xfId="0" applyFont="1" applyFill="1" applyBorder="1" applyAlignment="1">
      <alignment horizontal="center" vertical="center" wrapText="1"/>
    </xf>
    <xf numFmtId="0" fontId="8" fillId="0" borderId="0" xfId="0" applyFont="1" applyAlignment="1">
      <alignment horizontal="left" vertical="top" wrapText="1"/>
    </xf>
    <xf numFmtId="0" fontId="11" fillId="0" borderId="0" xfId="0" applyFont="1" applyAlignment="1">
      <alignment horizontal="center"/>
    </xf>
    <xf numFmtId="0" fontId="10" fillId="0" borderId="0" xfId="0" applyFont="1" applyAlignment="1">
      <alignment vertical="top" wrapText="1"/>
    </xf>
    <xf numFmtId="0" fontId="10" fillId="0" borderId="13" xfId="0" applyFont="1" applyBorder="1" applyAlignment="1">
      <alignment vertical="top" wrapText="1"/>
    </xf>
    <xf numFmtId="0" fontId="0" fillId="0" borderId="0" xfId="0" applyFont="1" applyAlignment="1">
      <alignment vertical="top" wrapText="1"/>
    </xf>
    <xf numFmtId="0" fontId="7" fillId="0" borderId="0" xfId="0" applyFont="1" applyAlignment="1">
      <alignment horizontal="center"/>
    </xf>
    <xf numFmtId="0" fontId="11" fillId="0" borderId="12" xfId="0" applyFont="1" applyBorder="1" applyAlignment="1">
      <alignment horizontal="center"/>
    </xf>
    <xf numFmtId="0" fontId="10" fillId="0" borderId="15" xfId="0" applyFont="1" applyBorder="1" applyAlignment="1">
      <alignment vertical="top" wrapText="1"/>
    </xf>
    <xf numFmtId="0" fontId="6" fillId="0" borderId="12" xfId="0" applyFont="1" applyFill="1" applyBorder="1" applyAlignment="1">
      <alignment horizontal="right" wrapText="1"/>
    </xf>
    <xf numFmtId="0" fontId="7" fillId="0" borderId="12" xfId="0" applyFont="1" applyBorder="1" applyAlignment="1">
      <alignment horizontal="center"/>
    </xf>
    <xf numFmtId="0" fontId="6" fillId="0" borderId="16" xfId="0" applyFont="1" applyFill="1" applyBorder="1" applyAlignment="1">
      <alignment horizontal="right" wrapText="1"/>
    </xf>
    <xf numFmtId="0" fontId="3" fillId="0" borderId="17" xfId="0" applyFont="1" applyFill="1" applyBorder="1" applyAlignment="1">
      <alignment horizontal="center" vertical="center"/>
    </xf>
    <xf numFmtId="164" fontId="6" fillId="0" borderId="16"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0" fontId="6" fillId="0" borderId="10" xfId="0" applyFont="1" applyFill="1" applyBorder="1" applyAlignment="1">
      <alignment horizontal="center" wrapText="1"/>
    </xf>
    <xf numFmtId="0" fontId="4" fillId="0" borderId="10" xfId="0" applyFont="1" applyFill="1" applyBorder="1" applyAlignment="1">
      <alignment vertical="center" wrapText="1"/>
    </xf>
    <xf numFmtId="0" fontId="0" fillId="0" borderId="13" xfId="0" applyFont="1" applyBorder="1" applyAlignment="1">
      <alignment vertical="top" wrapText="1"/>
    </xf>
    <xf numFmtId="0" fontId="6" fillId="0" borderId="16" xfId="0" applyFont="1" applyFill="1" applyBorder="1" applyAlignment="1">
      <alignment horizontal="center" vertical="center" wrapText="1"/>
    </xf>
    <xf numFmtId="0" fontId="0" fillId="0" borderId="10" xfId="0" applyFont="1" applyBorder="1" applyAlignment="1">
      <alignment vertical="top" wrapText="1"/>
    </xf>
    <xf numFmtId="0" fontId="15" fillId="0" borderId="0" xfId="0" applyFont="1" applyAlignment="1">
      <alignment horizontal="justify"/>
    </xf>
    <xf numFmtId="0" fontId="15" fillId="0" borderId="0" xfId="0" applyFont="1" applyAlignment="1">
      <alignment vertical="top" wrapText="1"/>
    </xf>
    <xf numFmtId="0" fontId="8" fillId="0" borderId="0" xfId="0" applyFont="1" applyAlignment="1">
      <alignment vertical="top" wrapText="1"/>
    </xf>
    <xf numFmtId="0" fontId="16" fillId="0" borderId="0" xfId="0" applyFont="1" applyAlignment="1">
      <alignment vertical="top" wrapText="1"/>
    </xf>
    <xf numFmtId="0" fontId="10" fillId="0" borderId="0" xfId="0" applyFont="1" applyAlignment="1">
      <alignment horizontal="center" vertical="top" wrapText="1"/>
    </xf>
    <xf numFmtId="0" fontId="15" fillId="0" borderId="0" xfId="0" applyFont="1" applyAlignment="1">
      <alignment horizontal="center" vertical="top" wrapText="1"/>
    </xf>
    <xf numFmtId="0" fontId="17" fillId="0" borderId="0" xfId="0" applyFont="1" applyAlignment="1">
      <alignment/>
    </xf>
    <xf numFmtId="0" fontId="8" fillId="0" borderId="0" xfId="0" applyFont="1" applyAlignment="1">
      <alignment horizontal="justify"/>
    </xf>
    <xf numFmtId="0" fontId="10" fillId="0" borderId="0" xfId="0" applyFont="1" applyAlignment="1">
      <alignment horizontal="center"/>
    </xf>
    <xf numFmtId="0" fontId="0" fillId="0" borderId="0" xfId="0" applyFont="1" applyAlignment="1">
      <alignment/>
    </xf>
    <xf numFmtId="0" fontId="0" fillId="0" borderId="0" xfId="0" applyFont="1" applyAlignment="1">
      <alignment wrapText="1"/>
    </xf>
    <xf numFmtId="0" fontId="15" fillId="0" borderId="0" xfId="0" applyFont="1" applyAlignment="1">
      <alignment horizontal="center" wrapText="1"/>
    </xf>
    <xf numFmtId="0" fontId="0" fillId="0" borderId="10" xfId="0" applyBorder="1" applyAlignment="1">
      <alignment horizontal="justify" vertical="top" wrapText="1"/>
    </xf>
    <xf numFmtId="0" fontId="0" fillId="0" borderId="10" xfId="0" applyBorder="1" applyAlignment="1">
      <alignment horizontal="left" vertical="top" wrapText="1"/>
    </xf>
    <xf numFmtId="0" fontId="0" fillId="0" borderId="0" xfId="0" applyFont="1" applyAlignment="1">
      <alignment horizontal="justify"/>
    </xf>
    <xf numFmtId="0" fontId="17" fillId="0" borderId="0" xfId="0" applyFont="1" applyAlignment="1">
      <alignment horizontal="left" indent="2"/>
    </xf>
    <xf numFmtId="0" fontId="17" fillId="0" borderId="0" xfId="0" applyFont="1" applyAlignment="1">
      <alignment horizontal="justify"/>
    </xf>
    <xf numFmtId="0" fontId="17" fillId="0" borderId="0" xfId="0" applyFont="1" applyAlignment="1">
      <alignment horizontal="justify" wrapText="1"/>
    </xf>
    <xf numFmtId="0" fontId="0" fillId="0" borderId="0" xfId="0" applyFont="1" applyAlignment="1">
      <alignment horizontal="justify" wrapText="1"/>
    </xf>
    <xf numFmtId="0" fontId="17" fillId="0" borderId="0" xfId="0" applyFont="1" applyAlignment="1">
      <alignment horizontal="left" wrapText="1"/>
    </xf>
    <xf numFmtId="0" fontId="10" fillId="0" borderId="0" xfId="0" applyFont="1" applyAlignment="1">
      <alignment wrapText="1"/>
    </xf>
    <xf numFmtId="0" fontId="10" fillId="0" borderId="0" xfId="0" applyFont="1" applyAlignment="1">
      <alignment horizontal="justify"/>
    </xf>
    <xf numFmtId="0" fontId="19" fillId="0" borderId="0" xfId="0" applyFont="1" applyAlignment="1">
      <alignment horizontal="left" wrapText="1"/>
    </xf>
    <xf numFmtId="0" fontId="8" fillId="0" borderId="0" xfId="0" applyFont="1" applyAlignment="1">
      <alignment wrapText="1"/>
    </xf>
    <xf numFmtId="0" fontId="8" fillId="0" borderId="0" xfId="0" applyFont="1" applyAlignment="1">
      <alignment vertical="top"/>
    </xf>
    <xf numFmtId="0" fontId="10" fillId="0" borderId="0" xfId="0" applyFont="1" applyAlignment="1">
      <alignment horizontal="justify" wrapText="1"/>
    </xf>
    <xf numFmtId="0" fontId="8" fillId="0" borderId="0" xfId="0" applyFont="1" applyAlignment="1">
      <alignment horizontal="justify" vertical="top" wrapText="1"/>
    </xf>
    <xf numFmtId="0" fontId="0" fillId="0" borderId="10" xfId="0" applyFont="1" applyBorder="1" applyAlignment="1">
      <alignment vertical="justify"/>
    </xf>
    <xf numFmtId="0" fontId="22" fillId="0" borderId="0" xfId="0" applyFont="1" applyAlignment="1">
      <alignment horizontal="left" wrapText="1"/>
    </xf>
    <xf numFmtId="0" fontId="8" fillId="0" borderId="0" xfId="0" applyFont="1" applyAlignment="1">
      <alignment/>
    </xf>
    <xf numFmtId="0" fontId="16" fillId="0" borderId="0" xfId="0" applyFont="1" applyAlignment="1">
      <alignment horizontal="center"/>
    </xf>
    <xf numFmtId="0" fontId="15" fillId="0" borderId="0" xfId="0" applyFont="1" applyAlignment="1">
      <alignment horizontal="center"/>
    </xf>
    <xf numFmtId="0" fontId="8" fillId="0" borderId="0" xfId="0" applyFont="1" applyAlignment="1">
      <alignment horizontal="justify" wrapText="1"/>
    </xf>
    <xf numFmtId="0" fontId="3" fillId="0" borderId="11" xfId="0" applyFont="1" applyFill="1" applyBorder="1" applyAlignment="1">
      <alignment horizontal="center" vertical="center" wrapText="1"/>
    </xf>
    <xf numFmtId="0" fontId="4" fillId="0" borderId="10" xfId="0" applyFont="1" applyFill="1" applyBorder="1" applyAlignment="1">
      <alignment wrapText="1"/>
    </xf>
    <xf numFmtId="0" fontId="15" fillId="0" borderId="0" xfId="0" applyFont="1" applyAlignment="1">
      <alignment wrapText="1"/>
    </xf>
    <xf numFmtId="0" fontId="0" fillId="0" borderId="18" xfId="0" applyBorder="1" applyAlignment="1">
      <alignment horizontal="center" vertical="center"/>
    </xf>
    <xf numFmtId="0" fontId="17" fillId="0" borderId="0" xfId="0" applyFont="1" applyAlignment="1">
      <alignment wrapText="1"/>
    </xf>
    <xf numFmtId="0" fontId="10" fillId="0" borderId="0" xfId="0" applyFont="1" applyAlignment="1">
      <alignment/>
    </xf>
    <xf numFmtId="0" fontId="17" fillId="0" borderId="0" xfId="0" applyFont="1" applyAlignment="1">
      <alignment horizontal="center"/>
    </xf>
    <xf numFmtId="0" fontId="19" fillId="0" borderId="0" xfId="0" applyFont="1" applyAlignment="1">
      <alignment horizontal="left" indent="4"/>
    </xf>
    <xf numFmtId="0" fontId="0" fillId="0" borderId="10" xfId="0" applyFont="1" applyBorder="1" applyAlignment="1">
      <alignment wrapText="1"/>
    </xf>
    <xf numFmtId="0" fontId="0" fillId="0" borderId="0" xfId="0" applyFont="1" applyAlignment="1">
      <alignment wrapText="1"/>
    </xf>
    <xf numFmtId="0" fontId="0" fillId="0" borderId="0" xfId="0" applyFont="1" applyAlignment="1">
      <alignment horizontal="justify"/>
    </xf>
    <xf numFmtId="0" fontId="0" fillId="0" borderId="10" xfId="0" applyFont="1" applyBorder="1" applyAlignment="1">
      <alignment horizontal="justify"/>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3" fillId="0" borderId="11" xfId="0" applyFont="1" applyFill="1" applyBorder="1" applyAlignment="1">
      <alignment horizontal="left" wrapText="1"/>
    </xf>
    <xf numFmtId="0" fontId="3" fillId="0" borderId="19" xfId="0" applyFont="1" applyFill="1" applyBorder="1" applyAlignment="1">
      <alignment horizontal="center" vertical="center" wrapText="1"/>
    </xf>
    <xf numFmtId="0" fontId="0" fillId="0" borderId="12" xfId="0" applyFont="1" applyBorder="1" applyAlignment="1">
      <alignment horizontal="justify"/>
    </xf>
    <xf numFmtId="164" fontId="3" fillId="0" borderId="12" xfId="0" applyNumberFormat="1" applyFont="1" applyFill="1" applyBorder="1" applyAlignment="1">
      <alignment horizontal="center" vertical="center"/>
    </xf>
    <xf numFmtId="0" fontId="0" fillId="0" borderId="15" xfId="0" applyFont="1" applyBorder="1" applyAlignment="1">
      <alignment horizontal="justify"/>
    </xf>
    <xf numFmtId="164" fontId="3" fillId="0" borderId="15" xfId="0" applyNumberFormat="1" applyFont="1" applyFill="1" applyBorder="1" applyAlignment="1">
      <alignment horizontal="center" vertical="center"/>
    </xf>
    <xf numFmtId="0" fontId="3" fillId="0" borderId="12" xfId="0" applyFont="1" applyFill="1" applyBorder="1" applyAlignment="1">
      <alignment vertical="center" wrapText="1"/>
    </xf>
    <xf numFmtId="0" fontId="0" fillId="0" borderId="15" xfId="0" applyFont="1" applyFill="1" applyBorder="1" applyAlignment="1">
      <alignment horizontal="center" vertical="center" wrapText="1"/>
    </xf>
    <xf numFmtId="0" fontId="6" fillId="0" borderId="10"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right" wrapText="1"/>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 xfId="0" applyFont="1" applyFill="1" applyBorder="1" applyAlignment="1">
      <alignment horizontal="center" wrapText="1"/>
    </xf>
    <xf numFmtId="0" fontId="3" fillId="0" borderId="12" xfId="0" applyNumberFormat="1"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15" xfId="0" applyFont="1" applyBorder="1" applyAlignment="1">
      <alignment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0" fontId="26" fillId="0" borderId="10" xfId="47" applyFont="1" applyFill="1" applyBorder="1" applyAlignment="1">
      <alignment horizontal="center" vertical="center"/>
      <protection/>
    </xf>
    <xf numFmtId="0" fontId="28" fillId="0" borderId="10" xfId="47" applyFont="1" applyFill="1" applyBorder="1" applyAlignment="1">
      <alignment horizontal="center" vertical="center"/>
      <protection/>
    </xf>
    <xf numFmtId="0" fontId="0" fillId="0" borderId="23" xfId="0" applyFont="1" applyFill="1" applyBorder="1" applyAlignment="1">
      <alignment horizontal="center"/>
    </xf>
    <xf numFmtId="0" fontId="0" fillId="0" borderId="10" xfId="0" applyFont="1" applyBorder="1" applyAlignment="1">
      <alignment horizontal="center"/>
    </xf>
    <xf numFmtId="0" fontId="0" fillId="0" borderId="21" xfId="0" applyFont="1" applyFill="1" applyBorder="1" applyAlignment="1">
      <alignment horizontal="center"/>
    </xf>
    <xf numFmtId="0" fontId="0" fillId="0" borderId="10" xfId="0" applyFont="1" applyFill="1" applyBorder="1" applyAlignment="1">
      <alignment horizontal="center"/>
    </xf>
    <xf numFmtId="0" fontId="0" fillId="0" borderId="23" xfId="0" applyFont="1" applyFill="1" applyBorder="1" applyAlignment="1">
      <alignment horizontal="center" vertical="center"/>
    </xf>
    <xf numFmtId="0" fontId="0" fillId="0" borderId="10" xfId="0" applyFont="1" applyBorder="1" applyAlignment="1">
      <alignment vertical="top" wrapText="1"/>
    </xf>
    <xf numFmtId="0" fontId="0" fillId="0" borderId="12" xfId="0" applyFont="1" applyBorder="1" applyAlignment="1">
      <alignment vertical="top" wrapText="1"/>
    </xf>
    <xf numFmtId="164" fontId="3" fillId="0" borderId="0" xfId="0" applyNumberFormat="1" applyFont="1" applyFill="1" applyBorder="1" applyAlignment="1">
      <alignment horizontal="center" vertical="center"/>
    </xf>
    <xf numFmtId="165" fontId="3" fillId="0" borderId="10" xfId="0" applyNumberFormat="1" applyFont="1" applyBorder="1" applyAlignment="1">
      <alignment horizontal="center"/>
    </xf>
    <xf numFmtId="165" fontId="3" fillId="0" borderId="13" xfId="0" applyNumberFormat="1" applyFont="1" applyBorder="1" applyAlignment="1">
      <alignment horizontal="center"/>
    </xf>
    <xf numFmtId="0" fontId="3" fillId="0" borderId="10" xfId="0" applyFont="1" applyFill="1" applyBorder="1" applyAlignment="1">
      <alignment horizontal="center" vertical="top" wrapText="1"/>
    </xf>
    <xf numFmtId="0" fontId="3" fillId="0" borderId="10" xfId="0" applyFont="1" applyFill="1" applyBorder="1" applyAlignment="1">
      <alignment horizontal="left" wrapText="1"/>
    </xf>
    <xf numFmtId="0" fontId="6" fillId="0" borderId="12" xfId="0" applyFont="1" applyFill="1" applyBorder="1" applyAlignment="1">
      <alignment horizontal="center" vertical="center" wrapText="1"/>
    </xf>
    <xf numFmtId="0" fontId="0" fillId="0" borderId="15" xfId="0" applyBorder="1" applyAlignment="1">
      <alignment horizontal="center" vertical="center"/>
    </xf>
    <xf numFmtId="0" fontId="6" fillId="0" borderId="11" xfId="0" applyFont="1" applyFill="1" applyBorder="1" applyAlignment="1">
      <alignment horizontal="right" wrapText="1"/>
    </xf>
    <xf numFmtId="0" fontId="6" fillId="0" borderId="24" xfId="0" applyFont="1" applyFill="1" applyBorder="1" applyAlignment="1">
      <alignment horizontal="right" wrapText="1"/>
    </xf>
    <xf numFmtId="0" fontId="6" fillId="0" borderId="19" xfId="0" applyFont="1" applyFill="1" applyBorder="1" applyAlignment="1">
      <alignment horizontal="right" wrapText="1"/>
    </xf>
    <xf numFmtId="0" fontId="6" fillId="0" borderId="25" xfId="0" applyFont="1" applyFill="1" applyBorder="1" applyAlignment="1">
      <alignment horizontal="right" wrapText="1"/>
    </xf>
    <xf numFmtId="0" fontId="6" fillId="0" borderId="26" xfId="0" applyFont="1" applyFill="1" applyBorder="1" applyAlignment="1">
      <alignment horizontal="right" wrapText="1"/>
    </xf>
    <xf numFmtId="0" fontId="0" fillId="0" borderId="15" xfId="0" applyFont="1" applyBorder="1" applyAlignment="1">
      <alignment horizontal="center" vertical="center"/>
    </xf>
    <xf numFmtId="0" fontId="3" fillId="0" borderId="15" xfId="0" applyFont="1" applyBorder="1" applyAlignment="1">
      <alignment horizontal="center" vertical="center"/>
    </xf>
    <xf numFmtId="0" fontId="0" fillId="0" borderId="12" xfId="0" applyFill="1" applyBorder="1" applyAlignment="1">
      <alignment horizontal="center" vertical="center"/>
    </xf>
    <xf numFmtId="0" fontId="6" fillId="0" borderId="15" xfId="0" applyFont="1" applyFill="1" applyBorder="1" applyAlignment="1">
      <alignment horizontal="right" wrapText="1"/>
    </xf>
    <xf numFmtId="0" fontId="6" fillId="0" borderId="0" xfId="0" applyFont="1" applyFill="1" applyBorder="1" applyAlignment="1">
      <alignment horizontal="right" wrapText="1"/>
    </xf>
    <xf numFmtId="165" fontId="0" fillId="0" borderId="13" xfId="0" applyNumberFormat="1" applyBorder="1" applyAlignment="1">
      <alignment horizontal="center" vertical="center"/>
    </xf>
    <xf numFmtId="0" fontId="0" fillId="0" borderId="14" xfId="0" applyFill="1" applyBorder="1" applyAlignment="1">
      <alignment horizontal="center" vertical="center"/>
    </xf>
    <xf numFmtId="0" fontId="0" fillId="0" borderId="13" xfId="0" applyFont="1" applyBorder="1" applyAlignment="1">
      <alignment vertical="center"/>
    </xf>
    <xf numFmtId="165" fontId="0" fillId="0" borderId="13" xfId="0" applyNumberFormat="1" applyBorder="1" applyAlignment="1">
      <alignment vertical="center"/>
    </xf>
    <xf numFmtId="164" fontId="6" fillId="0" borderId="12" xfId="0" applyNumberFormat="1" applyFont="1" applyBorder="1" applyAlignment="1">
      <alignment vertical="center"/>
    </xf>
    <xf numFmtId="4" fontId="6" fillId="0" borderId="10" xfId="0" applyNumberFormat="1" applyFont="1" applyBorder="1" applyAlignment="1">
      <alignment horizontal="center" vertical="center"/>
    </xf>
    <xf numFmtId="4" fontId="6" fillId="0" borderId="10" xfId="0" applyNumberFormat="1" applyFont="1" applyBorder="1" applyAlignment="1">
      <alignment horizontal="right" vertical="center"/>
    </xf>
    <xf numFmtId="4" fontId="6" fillId="0" borderId="12" xfId="0" applyNumberFormat="1" applyFont="1" applyBorder="1" applyAlignment="1">
      <alignment vertical="center"/>
    </xf>
    <xf numFmtId="165" fontId="0" fillId="0" borderId="20" xfId="0" applyNumberFormat="1" applyBorder="1" applyAlignment="1">
      <alignment vertical="center"/>
    </xf>
    <xf numFmtId="0" fontId="0" fillId="0" borderId="27" xfId="0" applyFont="1" applyBorder="1" applyAlignment="1">
      <alignment horizontal="center" vertical="center"/>
    </xf>
    <xf numFmtId="165" fontId="0" fillId="0" borderId="23" xfId="0" applyNumberFormat="1" applyBorder="1" applyAlignment="1">
      <alignment horizontal="center" vertical="center"/>
    </xf>
    <xf numFmtId="165" fontId="0" fillId="0" borderId="10" xfId="0" applyNumberFormat="1" applyBorder="1" applyAlignment="1">
      <alignment horizontal="center" vertical="center"/>
    </xf>
    <xf numFmtId="4" fontId="29" fillId="24" borderId="10" xfId="0" applyNumberFormat="1" applyFont="1" applyFill="1" applyBorder="1" applyAlignment="1">
      <alignment horizontal="center" vertical="center"/>
    </xf>
    <xf numFmtId="4" fontId="6" fillId="24" borderId="10" xfId="0" applyNumberFormat="1" applyFont="1" applyFill="1" applyBorder="1" applyAlignment="1">
      <alignment horizontal="center" vertical="center"/>
    </xf>
    <xf numFmtId="0" fontId="0" fillId="0" borderId="12" xfId="0" applyFill="1" applyBorder="1" applyAlignment="1">
      <alignment horizontal="center" vertical="center"/>
    </xf>
    <xf numFmtId="0" fontId="3"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4" fontId="6" fillId="0" borderId="12" xfId="0" applyNumberFormat="1" applyFont="1" applyBorder="1" applyAlignment="1">
      <alignment horizontal="center" vertical="center"/>
    </xf>
    <xf numFmtId="4" fontId="29" fillId="24" borderId="12" xfId="0" applyNumberFormat="1" applyFont="1" applyFill="1" applyBorder="1" applyAlignment="1">
      <alignment vertical="center"/>
    </xf>
    <xf numFmtId="165" fontId="0" fillId="0" borderId="13" xfId="0" applyNumberFormat="1" applyFont="1" applyBorder="1" applyAlignment="1">
      <alignment horizontal="center" vertical="center"/>
    </xf>
    <xf numFmtId="164" fontId="29" fillId="24" borderId="10" xfId="0" applyNumberFormat="1" applyFont="1" applyFill="1" applyBorder="1" applyAlignment="1">
      <alignment horizontal="right" vertical="center"/>
    </xf>
    <xf numFmtId="4" fontId="29" fillId="24" borderId="10" xfId="0" applyNumberFormat="1" applyFont="1" applyFill="1" applyBorder="1" applyAlignment="1">
      <alignment horizontal="right" vertical="center"/>
    </xf>
    <xf numFmtId="4" fontId="6" fillId="24" borderId="10" xfId="0" applyNumberFormat="1" applyFont="1" applyFill="1" applyBorder="1" applyAlignment="1">
      <alignment horizontal="right"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7" xfId="0" applyFont="1" applyFill="1" applyBorder="1" applyAlignment="1">
      <alignment horizontal="center" vertical="center" wrapText="1"/>
    </xf>
    <xf numFmtId="0" fontId="6" fillId="0" borderId="18" xfId="0" applyFont="1" applyFill="1" applyBorder="1" applyAlignment="1">
      <alignment horizontal="right"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3" fillId="0" borderId="0" xfId="0" applyFont="1" applyFill="1" applyBorder="1" applyAlignment="1">
      <alignment/>
    </xf>
    <xf numFmtId="4" fontId="6" fillId="25" borderId="10" xfId="0" applyNumberFormat="1" applyFont="1" applyFill="1" applyBorder="1" applyAlignment="1">
      <alignment horizontal="right" vertical="center"/>
    </xf>
    <xf numFmtId="0" fontId="3" fillId="0" borderId="12" xfId="0" applyFont="1" applyFill="1" applyBorder="1" applyAlignment="1">
      <alignment/>
    </xf>
    <xf numFmtId="0" fontId="0" fillId="0" borderId="24" xfId="0" applyFont="1" applyFill="1" applyBorder="1" applyAlignment="1">
      <alignment horizontal="center" vertical="center" wrapText="1"/>
    </xf>
    <xf numFmtId="0" fontId="0" fillId="0" borderId="19" xfId="0" applyFont="1" applyFill="1" applyBorder="1" applyAlignment="1">
      <alignment horizontal="center" vertical="center" wrapText="1"/>
    </xf>
    <xf numFmtId="165" fontId="3" fillId="0" borderId="0" xfId="0" applyNumberFormat="1" applyFont="1" applyBorder="1" applyAlignment="1">
      <alignment horizontal="center"/>
    </xf>
    <xf numFmtId="0" fontId="0" fillId="0" borderId="10" xfId="0" applyBorder="1" applyAlignment="1">
      <alignment/>
    </xf>
    <xf numFmtId="0" fontId="15" fillId="0" borderId="10" xfId="0" applyFont="1" applyBorder="1" applyAlignment="1">
      <alignment horizontal="justify"/>
    </xf>
    <xf numFmtId="0" fontId="0" fillId="0" borderId="10" xfId="0" applyFont="1" applyBorder="1" applyAlignment="1">
      <alignment horizontal="center" vertical="center" wrapText="1"/>
    </xf>
    <xf numFmtId="4" fontId="6" fillId="0" borderId="12" xfId="0" applyNumberFormat="1" applyFont="1" applyBorder="1" applyAlignment="1">
      <alignment horizontal="right" vertical="center"/>
    </xf>
    <xf numFmtId="4" fontId="6" fillId="0" borderId="15" xfId="0" applyNumberFormat="1" applyFont="1" applyBorder="1" applyAlignment="1">
      <alignment horizontal="right" vertical="center"/>
    </xf>
    <xf numFmtId="0" fontId="6" fillId="0" borderId="0" xfId="0" applyFont="1" applyFill="1" applyBorder="1" applyAlignment="1">
      <alignment horizontal="center" vertical="center"/>
    </xf>
    <xf numFmtId="4" fontId="29" fillId="24" borderId="15" xfId="0" applyNumberFormat="1" applyFont="1" applyFill="1" applyBorder="1" applyAlignment="1">
      <alignment horizontal="right" vertical="center"/>
    </xf>
    <xf numFmtId="0" fontId="6" fillId="0" borderId="28" xfId="0" applyFont="1" applyFill="1" applyBorder="1" applyAlignment="1">
      <alignment horizontal="right" wrapText="1"/>
    </xf>
    <xf numFmtId="0" fontId="6" fillId="0" borderId="29" xfId="0" applyFont="1" applyFill="1" applyBorder="1" applyAlignment="1">
      <alignment horizontal="right" wrapText="1"/>
    </xf>
    <xf numFmtId="0" fontId="0" fillId="0" borderId="18" xfId="0" applyFont="1" applyFill="1" applyBorder="1" applyAlignment="1">
      <alignment horizontal="center" vertical="center"/>
    </xf>
    <xf numFmtId="0" fontId="0" fillId="0" borderId="10" xfId="0" applyFont="1" applyBorder="1" applyAlignment="1">
      <alignment wrapText="1"/>
    </xf>
    <xf numFmtId="0" fontId="0" fillId="0" borderId="19" xfId="0" applyFont="1" applyFill="1" applyBorder="1" applyAlignment="1">
      <alignment horizontal="center" vertical="center"/>
    </xf>
    <xf numFmtId="0" fontId="8" fillId="0" borderId="10" xfId="0" applyFont="1" applyBorder="1" applyAlignment="1">
      <alignment wrapText="1"/>
    </xf>
    <xf numFmtId="0" fontId="10" fillId="0" borderId="10" xfId="0" applyFont="1" applyBorder="1" applyAlignment="1">
      <alignment horizontal="left" wrapText="1"/>
    </xf>
    <xf numFmtId="0" fontId="10" fillId="0" borderId="10" xfId="0" applyFont="1" applyBorder="1" applyAlignment="1">
      <alignment wrapText="1"/>
    </xf>
    <xf numFmtId="164" fontId="25" fillId="24" borderId="10" xfId="0" applyNumberFormat="1" applyFont="1" applyFill="1" applyBorder="1" applyAlignment="1">
      <alignment horizontal="right" vertical="center"/>
    </xf>
    <xf numFmtId="4" fontId="3" fillId="0" borderId="10" xfId="0" applyNumberFormat="1" applyFont="1" applyBorder="1" applyAlignment="1">
      <alignment horizontal="right" vertical="center"/>
    </xf>
    <xf numFmtId="4" fontId="3" fillId="24" borderId="10" xfId="0" applyNumberFormat="1" applyFont="1" applyFill="1" applyBorder="1" applyAlignment="1">
      <alignment horizontal="right" vertical="center"/>
    </xf>
    <xf numFmtId="4" fontId="25" fillId="24" borderId="10" xfId="0" applyNumberFormat="1" applyFont="1" applyFill="1" applyBorder="1" applyAlignment="1">
      <alignment horizontal="right" vertical="center"/>
    </xf>
    <xf numFmtId="4" fontId="25" fillId="25" borderId="12" xfId="0" applyNumberFormat="1" applyFont="1" applyFill="1" applyBorder="1" applyAlignment="1">
      <alignment horizontal="right" vertical="center"/>
    </xf>
    <xf numFmtId="4" fontId="25" fillId="25" borderId="10" xfId="0" applyNumberFormat="1" applyFont="1" applyFill="1" applyBorder="1" applyAlignment="1">
      <alignment horizontal="right" vertical="center"/>
    </xf>
    <xf numFmtId="0" fontId="0" fillId="25" borderId="0" xfId="0" applyFont="1" applyFill="1" applyAlignment="1">
      <alignment wrapText="1"/>
    </xf>
    <xf numFmtId="4" fontId="3" fillId="25" borderId="12" xfId="0" applyNumberFormat="1" applyFont="1" applyFill="1" applyBorder="1" applyAlignment="1">
      <alignment horizontal="right" vertical="center"/>
    </xf>
    <xf numFmtId="4" fontId="3" fillId="25" borderId="10" xfId="0" applyNumberFormat="1" applyFont="1" applyFill="1" applyBorder="1" applyAlignment="1">
      <alignment horizontal="right" vertical="center"/>
    </xf>
    <xf numFmtId="4" fontId="3" fillId="25" borderId="15" xfId="0" applyNumberFormat="1" applyFont="1" applyFill="1" applyBorder="1" applyAlignment="1">
      <alignment horizontal="right" vertical="center"/>
    </xf>
    <xf numFmtId="0" fontId="0" fillId="0" borderId="30" xfId="0" applyFill="1" applyBorder="1" applyAlignment="1">
      <alignment horizontal="center" vertical="center"/>
    </xf>
    <xf numFmtId="0" fontId="3" fillId="0" borderId="18" xfId="0" applyFont="1" applyFill="1" applyBorder="1" applyAlignment="1">
      <alignment horizontal="center" vertical="center"/>
    </xf>
    <xf numFmtId="166" fontId="23" fillId="25" borderId="31" xfId="0" applyNumberFormat="1" applyFont="1" applyFill="1" applyBorder="1" applyAlignment="1">
      <alignment vertical="top" wrapText="1"/>
    </xf>
    <xf numFmtId="166" fontId="23" fillId="25" borderId="32" xfId="0" applyNumberFormat="1" applyFont="1" applyFill="1" applyBorder="1" applyAlignment="1">
      <alignment vertical="top" wrapText="1"/>
    </xf>
    <xf numFmtId="166" fontId="23" fillId="25" borderId="31" xfId="0" applyNumberFormat="1" applyFont="1" applyFill="1" applyBorder="1" applyAlignment="1">
      <alignment vertical="top" wrapText="1"/>
    </xf>
    <xf numFmtId="0" fontId="0" fillId="0" borderId="14" xfId="0" applyFont="1" applyBorder="1" applyAlignment="1">
      <alignment wrapText="1"/>
    </xf>
    <xf numFmtId="164" fontId="29" fillId="24" borderId="12" xfId="0" applyNumberFormat="1" applyFont="1" applyFill="1" applyBorder="1" applyAlignment="1">
      <alignment vertical="center"/>
    </xf>
    <xf numFmtId="0" fontId="0" fillId="25" borderId="10" xfId="0" applyFont="1" applyFill="1" applyBorder="1" applyAlignment="1">
      <alignment vertical="center" wrapText="1"/>
    </xf>
    <xf numFmtId="0" fontId="0" fillId="25" borderId="10" xfId="0" applyFont="1" applyFill="1" applyBorder="1" applyAlignment="1">
      <alignment horizontal="center" vertical="center" wrapText="1"/>
    </xf>
    <xf numFmtId="0" fontId="0" fillId="25" borderId="10" xfId="0" applyFont="1" applyFill="1" applyBorder="1" applyAlignment="1">
      <alignment horizontal="center" vertical="center"/>
    </xf>
    <xf numFmtId="164" fontId="3" fillId="25" borderId="10" xfId="0" applyNumberFormat="1" applyFont="1" applyFill="1" applyBorder="1" applyAlignment="1">
      <alignment horizontal="center" vertical="center"/>
    </xf>
    <xf numFmtId="0" fontId="0" fillId="0" borderId="12" xfId="0" applyFont="1" applyBorder="1" applyAlignment="1">
      <alignment wrapText="1"/>
    </xf>
    <xf numFmtId="0" fontId="0" fillId="25" borderId="0" xfId="0" applyFill="1" applyBorder="1" applyAlignment="1">
      <alignment/>
    </xf>
    <xf numFmtId="0" fontId="3"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6" fillId="0" borderId="14" xfId="0" applyFont="1" applyFill="1" applyBorder="1" applyAlignment="1">
      <alignment horizontal="center" vertical="center" wrapText="1"/>
    </xf>
    <xf numFmtId="0" fontId="0" fillId="0" borderId="15" xfId="0" applyFont="1" applyBorder="1" applyAlignment="1">
      <alignment horizontal="center" vertical="center"/>
    </xf>
    <xf numFmtId="0" fontId="6" fillId="0" borderId="14" xfId="0" applyFont="1" applyFill="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6" fillId="0" borderId="10" xfId="0" applyFont="1" applyFill="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11" xfId="0" applyFont="1" applyFill="1" applyBorder="1" applyAlignment="1">
      <alignment horizontal="right" vertical="top" wrapText="1"/>
    </xf>
    <xf numFmtId="0" fontId="6" fillId="0" borderId="24" xfId="0" applyFont="1" applyFill="1" applyBorder="1" applyAlignment="1">
      <alignment horizontal="right" vertical="top" wrapText="1"/>
    </xf>
    <xf numFmtId="0" fontId="6" fillId="0" borderId="19" xfId="0" applyFont="1" applyFill="1" applyBorder="1" applyAlignment="1">
      <alignment horizontal="right" vertical="top" wrapText="1"/>
    </xf>
    <xf numFmtId="0" fontId="0" fillId="0" borderId="14" xfId="0" applyBorder="1" applyAlignment="1">
      <alignment/>
    </xf>
    <xf numFmtId="0" fontId="0" fillId="0" borderId="14" xfId="0" applyFont="1" applyBorder="1" applyAlignment="1">
      <alignment horizontal="center" vertical="center"/>
    </xf>
    <xf numFmtId="0" fontId="0" fillId="0" borderId="10" xfId="0" applyBorder="1" applyAlignment="1">
      <alignment horizontal="center" vertical="center" wrapText="1"/>
    </xf>
    <xf numFmtId="4" fontId="0" fillId="24" borderId="10" xfId="0" applyNumberFormat="1" applyFont="1" applyFill="1" applyBorder="1" applyAlignment="1">
      <alignment horizontal="right" vertical="center"/>
    </xf>
    <xf numFmtId="0" fontId="46" fillId="0" borderId="10" xfId="0" applyFont="1" applyFill="1" applyBorder="1" applyAlignment="1">
      <alignment horizontal="center" vertical="center"/>
    </xf>
    <xf numFmtId="167" fontId="3" fillId="0" borderId="15" xfId="42"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33" xfId="0" applyNumberFormat="1" applyFont="1" applyFill="1" applyBorder="1" applyAlignment="1">
      <alignment horizontal="center" vertical="center"/>
    </xf>
    <xf numFmtId="164" fontId="3" fillId="0" borderId="25" xfId="0" applyNumberFormat="1" applyFont="1" applyFill="1" applyBorder="1" applyAlignment="1">
      <alignment horizontal="center" vertical="center"/>
    </xf>
    <xf numFmtId="0" fontId="0" fillId="0" borderId="15" xfId="0" applyBorder="1" applyAlignment="1">
      <alignment/>
    </xf>
    <xf numFmtId="0" fontId="6"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horizontal="right" wrapText="1"/>
    </xf>
    <xf numFmtId="0" fontId="6" fillId="0" borderId="24" xfId="0" applyFont="1" applyFill="1" applyBorder="1" applyAlignment="1">
      <alignment horizontal="right" wrapText="1"/>
    </xf>
    <xf numFmtId="0" fontId="6" fillId="0" borderId="19" xfId="0" applyFont="1" applyFill="1" applyBorder="1" applyAlignment="1">
      <alignment horizontal="right" wrapText="1"/>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44" fontId="3" fillId="0" borderId="14" xfId="42" applyFont="1" applyFill="1" applyBorder="1" applyAlignment="1">
      <alignment horizontal="center" vertical="center"/>
    </xf>
    <xf numFmtId="44" fontId="0" fillId="0" borderId="15" xfId="42" applyFont="1" applyBorder="1" applyAlignment="1">
      <alignment horizontal="center" vertical="center"/>
    </xf>
    <xf numFmtId="4" fontId="3" fillId="0" borderId="12" xfId="0" applyNumberFormat="1" applyFont="1" applyFill="1"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165" fontId="0" fillId="0" borderId="34" xfId="0" applyNumberFormat="1" applyBorder="1" applyAlignment="1">
      <alignment vertical="center"/>
    </xf>
    <xf numFmtId="0" fontId="0" fillId="0" borderId="35" xfId="0" applyBorder="1" applyAlignment="1">
      <alignment vertical="center"/>
    </xf>
    <xf numFmtId="167" fontId="3" fillId="0" borderId="12" xfId="42" applyNumberFormat="1" applyFont="1" applyFill="1" applyBorder="1" applyAlignment="1">
      <alignment horizontal="center" vertical="center"/>
    </xf>
    <xf numFmtId="0" fontId="0" fillId="0" borderId="33" xfId="0" applyBorder="1" applyAlignment="1">
      <alignment/>
    </xf>
    <xf numFmtId="0" fontId="0" fillId="0" borderId="25" xfId="0" applyBorder="1" applyAlignment="1">
      <alignment/>
    </xf>
    <xf numFmtId="0" fontId="6" fillId="0" borderId="12" xfId="0" applyFont="1" applyFill="1" applyBorder="1" applyAlignment="1">
      <alignment horizontal="right" wrapText="1"/>
    </xf>
    <xf numFmtId="0" fontId="0" fillId="0" borderId="12" xfId="0" applyBorder="1" applyAlignment="1">
      <alignment horizontal="center" vertical="center" wrapText="1"/>
    </xf>
    <xf numFmtId="0" fontId="0" fillId="0" borderId="14" xfId="0" applyBorder="1" applyAlignment="1">
      <alignment wrapText="1"/>
    </xf>
    <xf numFmtId="0" fontId="0" fillId="0" borderId="15" xfId="0" applyBorder="1" applyAlignment="1">
      <alignment wrapText="1"/>
    </xf>
    <xf numFmtId="0" fontId="10" fillId="0" borderId="14" xfId="0" applyFont="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3" xfId="0" applyFont="1" applyBorder="1" applyAlignment="1">
      <alignment vertical="center" wrapText="1"/>
    </xf>
    <xf numFmtId="0" fontId="0" fillId="0" borderId="20" xfId="0" applyFont="1" applyFill="1" applyBorder="1" applyAlignment="1">
      <alignment vertical="center" wrapText="1"/>
    </xf>
    <xf numFmtId="0" fontId="0" fillId="0" borderId="14" xfId="0" applyFont="1" applyBorder="1" applyAlignment="1">
      <alignment wrapText="1"/>
    </xf>
    <xf numFmtId="0" fontId="6" fillId="0" borderId="25" xfId="0" applyFont="1" applyFill="1" applyBorder="1" applyAlignment="1">
      <alignment horizontal="right" wrapText="1"/>
    </xf>
    <xf numFmtId="0" fontId="6" fillId="0" borderId="26" xfId="0" applyFont="1" applyFill="1" applyBorder="1" applyAlignment="1">
      <alignment horizontal="right" wrapText="1"/>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25" borderId="12" xfId="0" applyNumberFormat="1" applyFont="1" applyFill="1" applyBorder="1" applyAlignment="1">
      <alignment horizontal="center" vertical="center"/>
    </xf>
    <xf numFmtId="164" fontId="3" fillId="25" borderId="14" xfId="0" applyNumberFormat="1" applyFont="1" applyFill="1" applyBorder="1" applyAlignment="1">
      <alignment horizontal="center" vertical="center"/>
    </xf>
    <xf numFmtId="164" fontId="3" fillId="25" borderId="15"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4" fontId="6" fillId="0" borderId="12" xfId="0" applyNumberFormat="1" applyFont="1" applyBorder="1" applyAlignment="1">
      <alignment horizontal="center" vertical="center"/>
    </xf>
    <xf numFmtId="0" fontId="0" fillId="0" borderId="14" xfId="0" applyBorder="1" applyAlignment="1">
      <alignment/>
    </xf>
    <xf numFmtId="4" fontId="6" fillId="0" borderId="12" xfId="0" applyNumberFormat="1" applyFont="1" applyBorder="1" applyAlignment="1">
      <alignment horizontal="right" vertical="center"/>
    </xf>
    <xf numFmtId="4" fontId="6" fillId="0" borderId="14" xfId="0" applyNumberFormat="1" applyFont="1" applyBorder="1" applyAlignment="1">
      <alignment horizontal="right" vertical="center"/>
    </xf>
    <xf numFmtId="4" fontId="6" fillId="0" borderId="15" xfId="0" applyNumberFormat="1" applyFont="1" applyBorder="1" applyAlignment="1">
      <alignment horizontal="right" vertical="center"/>
    </xf>
    <xf numFmtId="1" fontId="0" fillId="0" borderId="14" xfId="0" applyNumberFormat="1" applyFont="1" applyFill="1" applyBorder="1" applyAlignment="1">
      <alignment horizontal="center" vertical="center" wrapText="1"/>
    </xf>
    <xf numFmtId="0" fontId="0" fillId="0" borderId="15" xfId="0" applyFont="1" applyBorder="1" applyAlignment="1">
      <alignment wrapText="1"/>
    </xf>
    <xf numFmtId="4" fontId="6" fillId="0" borderId="14" xfId="0" applyNumberFormat="1" applyFont="1" applyBorder="1" applyAlignment="1">
      <alignment horizontal="center" vertical="center"/>
    </xf>
    <xf numFmtId="4" fontId="6" fillId="0" borderId="15" xfId="0" applyNumberFormat="1" applyFont="1" applyBorder="1" applyAlignment="1">
      <alignment horizontal="center" vertical="center"/>
    </xf>
    <xf numFmtId="4" fontId="3" fillId="0" borderId="12" xfId="0" applyNumberFormat="1" applyFont="1" applyBorder="1" applyAlignment="1">
      <alignment horizontal="center" vertical="center"/>
    </xf>
    <xf numFmtId="4" fontId="3" fillId="0" borderId="14"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12" xfId="0" applyNumberFormat="1" applyFont="1" applyBorder="1" applyAlignment="1">
      <alignment horizontal="right" vertical="center"/>
    </xf>
    <xf numFmtId="4" fontId="3" fillId="0" borderId="14" xfId="0" applyNumberFormat="1" applyFont="1" applyBorder="1" applyAlignment="1">
      <alignment horizontal="right" vertical="center"/>
    </xf>
    <xf numFmtId="4" fontId="3" fillId="0" borderId="15" xfId="0" applyNumberFormat="1" applyFont="1" applyBorder="1" applyAlignment="1">
      <alignment horizontal="right" vertical="center"/>
    </xf>
    <xf numFmtId="0" fontId="0" fillId="0" borderId="10" xfId="0" applyBorder="1" applyAlignment="1">
      <alignment horizontal="center" vertical="center" wrapText="1"/>
    </xf>
    <xf numFmtId="0" fontId="6" fillId="0" borderId="38" xfId="0" applyFont="1" applyFill="1" applyBorder="1" applyAlignment="1">
      <alignment horizontal="center" vertical="center"/>
    </xf>
    <xf numFmtId="0" fontId="0" fillId="0" borderId="0" xfId="0" applyFont="1" applyBorder="1" applyAlignment="1">
      <alignment vertical="justify"/>
    </xf>
    <xf numFmtId="0" fontId="10" fillId="0" borderId="10" xfId="0" applyFont="1" applyFill="1" applyBorder="1" applyAlignment="1">
      <alignment horizontal="center" vertical="center" wrapText="1"/>
    </xf>
    <xf numFmtId="4" fontId="3" fillId="24" borderId="10" xfId="0" applyNumberFormat="1" applyFont="1" applyFill="1" applyBorder="1" applyAlignment="1">
      <alignment horizontal="right" vertical="center"/>
    </xf>
    <xf numFmtId="164" fontId="3" fillId="0" borderId="10" xfId="0" applyNumberFormat="1" applyFont="1" applyFill="1" applyBorder="1" applyAlignment="1">
      <alignment horizontal="right" vertical="center"/>
    </xf>
    <xf numFmtId="164" fontId="3" fillId="24" borderId="10" xfId="0" applyNumberFormat="1" applyFont="1" applyFill="1" applyBorder="1" applyAlignment="1">
      <alignment horizontal="righ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e_Cartel1"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83"/>
  <sheetViews>
    <sheetView tabSelected="1" zoomScale="90" zoomScaleNormal="90" zoomScaleSheetLayoutView="100" zoomScalePageLayoutView="0" workbookViewId="0" topLeftCell="A1020">
      <selection activeCell="G981" sqref="G981"/>
    </sheetView>
  </sheetViews>
  <sheetFormatPr defaultColWidth="9.140625" defaultRowHeight="12.75"/>
  <cols>
    <col min="1" max="1" width="12.57421875" style="10" customWidth="1"/>
    <col min="2" max="2" width="7.421875" style="3" customWidth="1"/>
    <col min="3" max="3" width="91.28125" style="12" customWidth="1"/>
    <col min="4" max="4" width="20.421875" style="2" customWidth="1"/>
    <col min="5" max="5" width="16.57421875" style="3" customWidth="1"/>
    <col min="6" max="6" width="20.00390625" style="9" customWidth="1"/>
    <col min="7" max="7" width="20.57421875" style="8" customWidth="1"/>
    <col min="8" max="8" width="15.421875" style="1" customWidth="1"/>
    <col min="9" max="70" width="9.140625" style="1" customWidth="1"/>
  </cols>
  <sheetData>
    <row r="1" spans="1:8" ht="24">
      <c r="A1" s="10" t="s">
        <v>562</v>
      </c>
      <c r="B1" s="10" t="s">
        <v>11</v>
      </c>
      <c r="C1" s="5" t="s">
        <v>9</v>
      </c>
      <c r="D1" s="5" t="s">
        <v>13</v>
      </c>
      <c r="E1" s="5" t="s">
        <v>12</v>
      </c>
      <c r="F1" s="11" t="s">
        <v>15</v>
      </c>
      <c r="G1" s="6" t="s">
        <v>14</v>
      </c>
      <c r="H1" s="4"/>
    </row>
    <row r="2" spans="2:8" ht="12.75">
      <c r="B2" s="10"/>
      <c r="C2" s="274" t="s">
        <v>412</v>
      </c>
      <c r="D2" s="5"/>
      <c r="E2" s="5"/>
      <c r="F2" s="11"/>
      <c r="G2" s="6"/>
      <c r="H2" s="4"/>
    </row>
    <row r="3" spans="2:8" ht="12.75">
      <c r="B3" s="10"/>
      <c r="C3" s="269"/>
      <c r="D3" s="5"/>
      <c r="E3" s="5"/>
      <c r="F3" s="11"/>
      <c r="G3" s="6"/>
      <c r="H3" s="4"/>
    </row>
    <row r="4" spans="2:8" ht="12.75">
      <c r="B4" s="10"/>
      <c r="C4" s="39"/>
      <c r="D4" s="5"/>
      <c r="E4" s="5"/>
      <c r="F4" s="11"/>
      <c r="G4" s="6"/>
      <c r="H4" s="4"/>
    </row>
    <row r="5" spans="2:8" ht="18">
      <c r="B5" s="10"/>
      <c r="C5" s="41" t="s">
        <v>686</v>
      </c>
      <c r="D5" s="5"/>
      <c r="E5" s="57"/>
      <c r="F5" s="52"/>
      <c r="G5" s="6"/>
      <c r="H5" s="4"/>
    </row>
    <row r="6" spans="1:8" ht="144" customHeight="1">
      <c r="A6" s="275">
        <v>1</v>
      </c>
      <c r="B6" s="2">
        <v>1</v>
      </c>
      <c r="C6" s="40" t="s">
        <v>18</v>
      </c>
      <c r="D6" s="104" t="s">
        <v>490</v>
      </c>
      <c r="E6" s="116">
        <v>5</v>
      </c>
      <c r="F6" s="166">
        <v>3000</v>
      </c>
      <c r="G6" s="171">
        <f>E6*F6</f>
        <v>15000</v>
      </c>
      <c r="H6" s="4"/>
    </row>
    <row r="7" spans="1:8" ht="32.25" customHeight="1">
      <c r="A7" s="277"/>
      <c r="B7" s="2">
        <v>2</v>
      </c>
      <c r="C7" s="31" t="s">
        <v>687</v>
      </c>
      <c r="D7" s="104" t="s">
        <v>490</v>
      </c>
      <c r="E7" s="116">
        <v>5</v>
      </c>
      <c r="F7" s="176">
        <v>500</v>
      </c>
      <c r="G7" s="171">
        <f aca="true" t="shared" si="0" ref="G7:G44">E7*F7</f>
        <v>2500</v>
      </c>
      <c r="H7" s="4"/>
    </row>
    <row r="8" spans="1:8" ht="66.75" customHeight="1">
      <c r="A8" s="244"/>
      <c r="B8" s="2">
        <v>3</v>
      </c>
      <c r="C8" s="32" t="s">
        <v>688</v>
      </c>
      <c r="D8" s="104" t="s">
        <v>490</v>
      </c>
      <c r="E8" s="175">
        <v>5</v>
      </c>
      <c r="F8" s="177">
        <v>500</v>
      </c>
      <c r="G8" s="171">
        <f t="shared" si="0"/>
        <v>2500</v>
      </c>
      <c r="H8" s="4"/>
    </row>
    <row r="9" spans="1:8" ht="12.75" customHeight="1">
      <c r="A9" s="28"/>
      <c r="B9" s="10"/>
      <c r="C9" s="278" t="s">
        <v>10</v>
      </c>
      <c r="D9" s="278"/>
      <c r="E9" s="264"/>
      <c r="F9" s="11"/>
      <c r="G9" s="178">
        <f>SUM(G6:G8)</f>
        <v>20000</v>
      </c>
      <c r="H9" s="4"/>
    </row>
    <row r="10" spans="1:8" ht="12.75" customHeight="1">
      <c r="A10" s="28"/>
      <c r="B10" s="10"/>
      <c r="C10" s="165"/>
      <c r="D10" s="17"/>
      <c r="E10" s="165"/>
      <c r="F10" s="36"/>
      <c r="G10" s="171"/>
      <c r="H10" s="4"/>
    </row>
    <row r="11" spans="1:8" ht="43.5" customHeight="1">
      <c r="A11" s="10">
        <v>2</v>
      </c>
      <c r="B11" s="2">
        <v>4</v>
      </c>
      <c r="C11" s="25" t="s">
        <v>689</v>
      </c>
      <c r="D11" s="104"/>
      <c r="E11" s="116">
        <v>1</v>
      </c>
      <c r="F11" s="19">
        <v>18000</v>
      </c>
      <c r="G11" s="171">
        <f t="shared" si="0"/>
        <v>18000</v>
      </c>
      <c r="H11" s="4"/>
    </row>
    <row r="12" spans="1:8" ht="12.75">
      <c r="A12" s="28"/>
      <c r="B12" s="10"/>
      <c r="C12" s="278" t="s">
        <v>10</v>
      </c>
      <c r="D12" s="278"/>
      <c r="E12" s="278"/>
      <c r="F12" s="11"/>
      <c r="G12" s="179">
        <f>SUM(G11)</f>
        <v>18000</v>
      </c>
      <c r="H12" s="4"/>
    </row>
    <row r="13" spans="1:8" ht="12.75">
      <c r="A13" s="167"/>
      <c r="B13" s="16"/>
      <c r="C13" s="165"/>
      <c r="D13" s="17"/>
      <c r="E13" s="165"/>
      <c r="F13" s="36"/>
      <c r="G13" s="171"/>
      <c r="H13" s="4"/>
    </row>
    <row r="14" spans="1:8" ht="63" customHeight="1">
      <c r="A14" s="243"/>
      <c r="B14" s="35">
        <v>5</v>
      </c>
      <c r="C14" s="33" t="s">
        <v>6</v>
      </c>
      <c r="D14" s="104" t="s">
        <v>490</v>
      </c>
      <c r="E14" s="116">
        <v>10</v>
      </c>
      <c r="F14" s="19">
        <v>500</v>
      </c>
      <c r="G14" s="171">
        <f t="shared" si="0"/>
        <v>5000</v>
      </c>
      <c r="H14" s="4"/>
    </row>
    <row r="15" spans="1:8" ht="0.75" customHeight="1" hidden="1">
      <c r="A15" s="266"/>
      <c r="B15" s="30"/>
      <c r="C15" s="33" t="s">
        <v>93</v>
      </c>
      <c r="D15" s="104" t="s">
        <v>490</v>
      </c>
      <c r="E15" s="116"/>
      <c r="F15" s="19"/>
      <c r="G15" s="171">
        <f t="shared" si="0"/>
        <v>0</v>
      </c>
      <c r="H15" s="4"/>
    </row>
    <row r="16" spans="1:8" ht="27" customHeight="1">
      <c r="A16" s="266"/>
      <c r="B16" s="3">
        <v>6</v>
      </c>
      <c r="C16" s="34" t="s">
        <v>96</v>
      </c>
      <c r="D16" s="104" t="s">
        <v>490</v>
      </c>
      <c r="E16" s="116">
        <v>8</v>
      </c>
      <c r="F16" s="19">
        <v>300</v>
      </c>
      <c r="G16" s="171">
        <f t="shared" si="0"/>
        <v>2400</v>
      </c>
      <c r="H16" s="4"/>
    </row>
    <row r="17" spans="1:8" ht="26.25" customHeight="1">
      <c r="A17" s="266"/>
      <c r="B17" s="2">
        <v>7</v>
      </c>
      <c r="C17" s="34" t="s">
        <v>94</v>
      </c>
      <c r="D17" s="104" t="s">
        <v>490</v>
      </c>
      <c r="E17" s="116">
        <v>8</v>
      </c>
      <c r="F17" s="19">
        <v>300</v>
      </c>
      <c r="G17" s="171">
        <f t="shared" si="0"/>
        <v>2400</v>
      </c>
      <c r="H17" s="4"/>
    </row>
    <row r="18" spans="1:8" ht="51">
      <c r="A18" s="304">
        <v>3</v>
      </c>
      <c r="B18" s="10">
        <v>8</v>
      </c>
      <c r="C18" s="34" t="s">
        <v>95</v>
      </c>
      <c r="D18" s="104" t="s">
        <v>490</v>
      </c>
      <c r="E18" s="104">
        <v>8</v>
      </c>
      <c r="F18" s="9">
        <v>500</v>
      </c>
      <c r="G18" s="171">
        <f t="shared" si="0"/>
        <v>4000</v>
      </c>
      <c r="H18" s="4"/>
    </row>
    <row r="19" spans="1:8" ht="25.5">
      <c r="A19" s="266"/>
      <c r="B19" s="10">
        <v>9</v>
      </c>
      <c r="C19" s="34" t="s">
        <v>97</v>
      </c>
      <c r="D19" s="104" t="s">
        <v>490</v>
      </c>
      <c r="E19" s="104">
        <v>8</v>
      </c>
      <c r="F19" s="9">
        <v>300</v>
      </c>
      <c r="G19" s="171">
        <f t="shared" si="0"/>
        <v>2400</v>
      </c>
      <c r="H19" s="4"/>
    </row>
    <row r="20" spans="1:8" ht="51">
      <c r="A20" s="266"/>
      <c r="B20" s="10">
        <v>10</v>
      </c>
      <c r="C20" s="34" t="s">
        <v>98</v>
      </c>
      <c r="D20" s="104" t="s">
        <v>490</v>
      </c>
      <c r="E20" s="104">
        <v>5</v>
      </c>
      <c r="F20" s="9">
        <v>300</v>
      </c>
      <c r="G20" s="171">
        <f t="shared" si="0"/>
        <v>1500</v>
      </c>
      <c r="H20" s="4"/>
    </row>
    <row r="21" spans="1:8" ht="38.25">
      <c r="A21" s="266"/>
      <c r="B21" s="10">
        <v>11</v>
      </c>
      <c r="C21" s="34" t="s">
        <v>696</v>
      </c>
      <c r="D21" s="104" t="s">
        <v>490</v>
      </c>
      <c r="E21" s="104">
        <v>5</v>
      </c>
      <c r="F21" s="9">
        <v>500</v>
      </c>
      <c r="G21" s="171">
        <f t="shared" si="0"/>
        <v>2500</v>
      </c>
      <c r="H21" s="4"/>
    </row>
    <row r="22" spans="1:8" ht="39" customHeight="1">
      <c r="A22" s="266"/>
      <c r="B22" s="10">
        <v>12</v>
      </c>
      <c r="C22" s="34" t="s">
        <v>697</v>
      </c>
      <c r="D22" s="104" t="s">
        <v>490</v>
      </c>
      <c r="E22" s="104">
        <v>5</v>
      </c>
      <c r="F22" s="9">
        <v>600</v>
      </c>
      <c r="G22" s="171">
        <f t="shared" si="0"/>
        <v>3000</v>
      </c>
      <c r="H22" s="4"/>
    </row>
    <row r="23" spans="1:8" ht="25.5">
      <c r="A23" s="266"/>
      <c r="B23" s="10">
        <v>13</v>
      </c>
      <c r="C23" s="34" t="s">
        <v>698</v>
      </c>
      <c r="D23" s="104" t="s">
        <v>490</v>
      </c>
      <c r="E23" s="104">
        <v>5</v>
      </c>
      <c r="F23" s="9">
        <v>600</v>
      </c>
      <c r="G23" s="171">
        <f t="shared" si="0"/>
        <v>3000</v>
      </c>
      <c r="H23" s="4"/>
    </row>
    <row r="24" spans="1:8" ht="38.25">
      <c r="A24" s="266"/>
      <c r="B24" s="10">
        <v>14</v>
      </c>
      <c r="C24" s="34" t="s">
        <v>699</v>
      </c>
      <c r="D24" s="104" t="s">
        <v>490</v>
      </c>
      <c r="E24" s="104">
        <v>4</v>
      </c>
      <c r="F24" s="9">
        <v>500</v>
      </c>
      <c r="G24" s="171">
        <f t="shared" si="0"/>
        <v>2000</v>
      </c>
      <c r="H24" s="4"/>
    </row>
    <row r="25" spans="1:8" ht="12.75">
      <c r="A25" s="266"/>
      <c r="B25" s="10">
        <v>15</v>
      </c>
      <c r="C25" s="34" t="s">
        <v>700</v>
      </c>
      <c r="D25" s="104" t="s">
        <v>490</v>
      </c>
      <c r="E25" s="104">
        <v>3</v>
      </c>
      <c r="F25" s="9">
        <v>400</v>
      </c>
      <c r="G25" s="171">
        <f t="shared" si="0"/>
        <v>1200</v>
      </c>
      <c r="H25" s="4"/>
    </row>
    <row r="26" spans="1:8" ht="38.25">
      <c r="A26" s="266"/>
      <c r="B26" s="10">
        <v>16</v>
      </c>
      <c r="C26" s="34" t="s">
        <v>701</v>
      </c>
      <c r="D26" s="104" t="s">
        <v>490</v>
      </c>
      <c r="E26" s="104">
        <v>4</v>
      </c>
      <c r="F26" s="9">
        <v>300</v>
      </c>
      <c r="G26" s="171">
        <f t="shared" si="0"/>
        <v>1200</v>
      </c>
      <c r="H26" s="4"/>
    </row>
    <row r="27" spans="1:8" ht="51">
      <c r="A27" s="266"/>
      <c r="B27" s="10">
        <v>17</v>
      </c>
      <c r="C27" s="34" t="s">
        <v>702</v>
      </c>
      <c r="D27" s="104" t="s">
        <v>490</v>
      </c>
      <c r="E27" s="104">
        <v>5</v>
      </c>
      <c r="F27" s="9">
        <v>500</v>
      </c>
      <c r="G27" s="171">
        <f t="shared" si="0"/>
        <v>2500</v>
      </c>
      <c r="H27" s="4"/>
    </row>
    <row r="28" spans="1:8" ht="25.5">
      <c r="A28" s="266"/>
      <c r="B28" s="10">
        <v>18</v>
      </c>
      <c r="C28" s="34" t="s">
        <v>703</v>
      </c>
      <c r="D28" s="104" t="s">
        <v>490</v>
      </c>
      <c r="E28" s="104">
        <v>4</v>
      </c>
      <c r="F28" s="9">
        <v>280</v>
      </c>
      <c r="G28" s="171">
        <f t="shared" si="0"/>
        <v>1120</v>
      </c>
      <c r="H28" s="4"/>
    </row>
    <row r="29" spans="1:8" ht="51">
      <c r="A29" s="266"/>
      <c r="B29" s="10">
        <v>19</v>
      </c>
      <c r="C29" s="34" t="s">
        <v>704</v>
      </c>
      <c r="D29" s="104" t="s">
        <v>490</v>
      </c>
      <c r="E29" s="104">
        <v>4</v>
      </c>
      <c r="F29" s="9">
        <v>280</v>
      </c>
      <c r="G29" s="171">
        <f t="shared" si="0"/>
        <v>1120</v>
      </c>
      <c r="H29" s="4"/>
    </row>
    <row r="30" spans="1:8" ht="51">
      <c r="A30" s="266"/>
      <c r="B30" s="10">
        <v>20</v>
      </c>
      <c r="C30" s="34" t="s">
        <v>705</v>
      </c>
      <c r="D30" s="104" t="s">
        <v>490</v>
      </c>
      <c r="E30" s="104">
        <v>4</v>
      </c>
      <c r="F30" s="9">
        <v>500</v>
      </c>
      <c r="G30" s="171">
        <f t="shared" si="0"/>
        <v>2000</v>
      </c>
      <c r="H30" s="4"/>
    </row>
    <row r="31" spans="1:8" ht="25.5">
      <c r="A31" s="266"/>
      <c r="B31" s="10">
        <v>21</v>
      </c>
      <c r="C31" s="34" t="s">
        <v>706</v>
      </c>
      <c r="D31" s="104" t="s">
        <v>490</v>
      </c>
      <c r="E31" s="104">
        <v>4</v>
      </c>
      <c r="F31" s="9">
        <v>500</v>
      </c>
      <c r="G31" s="171">
        <f t="shared" si="0"/>
        <v>2000</v>
      </c>
      <c r="H31" s="4"/>
    </row>
    <row r="32" spans="1:8" ht="25.5">
      <c r="A32" s="266"/>
      <c r="B32" s="10">
        <v>22</v>
      </c>
      <c r="C32" s="34" t="s">
        <v>707</v>
      </c>
      <c r="D32" s="104" t="s">
        <v>490</v>
      </c>
      <c r="E32" s="104">
        <v>3</v>
      </c>
      <c r="F32" s="9">
        <v>500</v>
      </c>
      <c r="G32" s="171">
        <f t="shared" si="0"/>
        <v>1500</v>
      </c>
      <c r="H32" s="4"/>
    </row>
    <row r="33" spans="1:8" ht="38.25">
      <c r="A33" s="266"/>
      <c r="B33" s="10">
        <v>23</v>
      </c>
      <c r="C33" s="34" t="s">
        <v>708</v>
      </c>
      <c r="D33" s="104" t="s">
        <v>490</v>
      </c>
      <c r="E33" s="104">
        <v>3</v>
      </c>
      <c r="F33" s="9">
        <v>500</v>
      </c>
      <c r="G33" s="171">
        <f t="shared" si="0"/>
        <v>1500</v>
      </c>
      <c r="H33" s="4"/>
    </row>
    <row r="34" spans="1:8" ht="38.25">
      <c r="A34" s="266"/>
      <c r="B34" s="10">
        <v>24</v>
      </c>
      <c r="C34" s="34" t="s">
        <v>709</v>
      </c>
      <c r="D34" s="104" t="s">
        <v>490</v>
      </c>
      <c r="E34" s="104">
        <v>3</v>
      </c>
      <c r="F34" s="9">
        <v>500</v>
      </c>
      <c r="G34" s="171">
        <f t="shared" si="0"/>
        <v>1500</v>
      </c>
      <c r="H34" s="4"/>
    </row>
    <row r="35" spans="1:8" ht="38.25">
      <c r="A35" s="266"/>
      <c r="B35" s="10">
        <v>25</v>
      </c>
      <c r="C35" s="34" t="s">
        <v>260</v>
      </c>
      <c r="D35" s="104" t="s">
        <v>490</v>
      </c>
      <c r="E35" s="104">
        <v>3</v>
      </c>
      <c r="F35" s="9">
        <v>500</v>
      </c>
      <c r="G35" s="171">
        <f t="shared" si="0"/>
        <v>1500</v>
      </c>
      <c r="H35" s="4"/>
    </row>
    <row r="36" spans="1:8" ht="51">
      <c r="A36" s="266"/>
      <c r="B36" s="10">
        <v>26</v>
      </c>
      <c r="C36" s="34" t="s">
        <v>261</v>
      </c>
      <c r="D36" s="104" t="s">
        <v>490</v>
      </c>
      <c r="E36" s="104">
        <v>3</v>
      </c>
      <c r="F36" s="9">
        <v>500</v>
      </c>
      <c r="G36" s="171">
        <f t="shared" si="0"/>
        <v>1500</v>
      </c>
      <c r="H36" s="4"/>
    </row>
    <row r="37" spans="1:8" ht="51">
      <c r="A37" s="266"/>
      <c r="B37" s="10">
        <v>27</v>
      </c>
      <c r="C37" s="34" t="s">
        <v>262</v>
      </c>
      <c r="D37" s="104" t="s">
        <v>490</v>
      </c>
      <c r="E37" s="104">
        <v>3</v>
      </c>
      <c r="F37" s="9">
        <v>500</v>
      </c>
      <c r="G37" s="171">
        <f t="shared" si="0"/>
        <v>1500</v>
      </c>
      <c r="H37" s="4"/>
    </row>
    <row r="38" spans="1:8" ht="41.25" customHeight="1">
      <c r="A38" s="266"/>
      <c r="B38" s="10">
        <v>28</v>
      </c>
      <c r="C38" s="34" t="s">
        <v>92</v>
      </c>
      <c r="D38" s="104" t="s">
        <v>490</v>
      </c>
      <c r="E38" s="104">
        <v>3</v>
      </c>
      <c r="F38" s="9">
        <v>500</v>
      </c>
      <c r="G38" s="171">
        <f t="shared" si="0"/>
        <v>1500</v>
      </c>
      <c r="H38" s="4"/>
    </row>
    <row r="39" spans="1:8" ht="38.25">
      <c r="A39" s="266"/>
      <c r="B39" s="10">
        <v>29</v>
      </c>
      <c r="C39" s="34" t="s">
        <v>0</v>
      </c>
      <c r="D39" s="104" t="s">
        <v>490</v>
      </c>
      <c r="E39" s="104">
        <v>3</v>
      </c>
      <c r="F39" s="9">
        <v>500</v>
      </c>
      <c r="G39" s="171">
        <f t="shared" si="0"/>
        <v>1500</v>
      </c>
      <c r="H39" s="4"/>
    </row>
    <row r="40" spans="1:8" ht="38.25">
      <c r="A40" s="266"/>
      <c r="B40" s="10">
        <v>30</v>
      </c>
      <c r="C40" s="34" t="s">
        <v>1</v>
      </c>
      <c r="D40" s="104" t="s">
        <v>490</v>
      </c>
      <c r="E40" s="104">
        <v>4</v>
      </c>
      <c r="F40" s="9">
        <v>500</v>
      </c>
      <c r="G40" s="171">
        <f t="shared" si="0"/>
        <v>2000</v>
      </c>
      <c r="H40" s="4"/>
    </row>
    <row r="41" spans="1:8" ht="51">
      <c r="A41" s="266"/>
      <c r="B41" s="10">
        <v>31</v>
      </c>
      <c r="C41" s="34" t="s">
        <v>2</v>
      </c>
      <c r="D41" s="104" t="s">
        <v>490</v>
      </c>
      <c r="E41" s="104">
        <v>5</v>
      </c>
      <c r="F41" s="9">
        <v>500</v>
      </c>
      <c r="G41" s="171">
        <f t="shared" si="0"/>
        <v>2500</v>
      </c>
      <c r="H41" s="4"/>
    </row>
    <row r="42" spans="1:8" ht="38.25">
      <c r="A42" s="266"/>
      <c r="B42" s="10">
        <v>32</v>
      </c>
      <c r="C42" s="34" t="s">
        <v>3</v>
      </c>
      <c r="D42" s="104" t="s">
        <v>490</v>
      </c>
      <c r="E42" s="104">
        <v>4</v>
      </c>
      <c r="F42" s="9">
        <v>500</v>
      </c>
      <c r="G42" s="171">
        <f t="shared" si="0"/>
        <v>2000</v>
      </c>
      <c r="H42" s="4"/>
    </row>
    <row r="43" spans="1:8" ht="28.5" customHeight="1">
      <c r="A43" s="266"/>
      <c r="B43" s="10">
        <v>33</v>
      </c>
      <c r="C43" s="34" t="s">
        <v>4</v>
      </c>
      <c r="D43" s="104" t="s">
        <v>490</v>
      </c>
      <c r="E43" s="104">
        <v>5</v>
      </c>
      <c r="F43" s="9">
        <v>500</v>
      </c>
      <c r="G43" s="171">
        <f t="shared" si="0"/>
        <v>2500</v>
      </c>
      <c r="H43" s="4"/>
    </row>
    <row r="44" spans="1:8" ht="54" customHeight="1">
      <c r="A44" s="266"/>
      <c r="B44" s="10">
        <v>34</v>
      </c>
      <c r="C44" s="34" t="s">
        <v>5</v>
      </c>
      <c r="D44" s="104" t="s">
        <v>490</v>
      </c>
      <c r="E44" s="104">
        <v>5</v>
      </c>
      <c r="F44" s="9">
        <v>500</v>
      </c>
      <c r="G44" s="171">
        <f t="shared" si="0"/>
        <v>2500</v>
      </c>
      <c r="H44" s="4"/>
    </row>
    <row r="45" spans="1:8" ht="15">
      <c r="A45" s="29"/>
      <c r="B45" s="10"/>
      <c r="C45" s="278" t="s">
        <v>10</v>
      </c>
      <c r="D45" s="278"/>
      <c r="E45" s="278"/>
      <c r="F45" s="11"/>
      <c r="G45" s="178">
        <f>SUM(G14:G44)</f>
        <v>62840</v>
      </c>
      <c r="H45" s="4"/>
    </row>
    <row r="46" spans="1:8" ht="12.75">
      <c r="A46" s="38"/>
      <c r="B46" s="16"/>
      <c r="C46" s="48"/>
      <c r="D46" s="17"/>
      <c r="E46" s="17"/>
      <c r="F46" s="11"/>
      <c r="G46" s="172"/>
      <c r="H46" s="4"/>
    </row>
    <row r="47" spans="1:8" ht="18">
      <c r="A47" s="301">
        <v>4</v>
      </c>
      <c r="B47" s="182">
        <v>35</v>
      </c>
      <c r="C47" s="49" t="s">
        <v>7</v>
      </c>
      <c r="D47" s="17"/>
      <c r="E47" s="50"/>
      <c r="F47" s="52"/>
      <c r="G47" s="172"/>
      <c r="H47" s="4"/>
    </row>
    <row r="48" spans="1:8" ht="38.25" customHeight="1">
      <c r="A48" s="302"/>
      <c r="B48" s="298"/>
      <c r="C48" s="37" t="s">
        <v>8</v>
      </c>
      <c r="D48" s="305" t="s">
        <v>491</v>
      </c>
      <c r="E48" s="307">
        <v>15</v>
      </c>
      <c r="F48" s="295">
        <v>1000</v>
      </c>
      <c r="G48" s="318">
        <f>E48*F48</f>
        <v>15000</v>
      </c>
      <c r="H48" s="4"/>
    </row>
    <row r="49" spans="1:8" ht="102" customHeight="1">
      <c r="A49" s="302"/>
      <c r="B49" s="299"/>
      <c r="C49" s="43" t="s">
        <v>19</v>
      </c>
      <c r="D49" s="306"/>
      <c r="E49" s="308"/>
      <c r="F49" s="296"/>
      <c r="G49" s="326"/>
      <c r="H49" s="4"/>
    </row>
    <row r="50" spans="1:8" ht="141.75" customHeight="1">
      <c r="A50" s="303"/>
      <c r="B50" s="30">
        <v>36</v>
      </c>
      <c r="C50" s="42" t="s">
        <v>684</v>
      </c>
      <c r="D50" s="104" t="s">
        <v>491</v>
      </c>
      <c r="E50" s="168">
        <v>15</v>
      </c>
      <c r="F50" s="169">
        <v>500</v>
      </c>
      <c r="G50" s="183">
        <f>E50*F50</f>
        <v>7500</v>
      </c>
      <c r="H50" s="4"/>
    </row>
    <row r="51" spans="3:8" ht="15">
      <c r="C51" s="278" t="s">
        <v>10</v>
      </c>
      <c r="D51" s="278"/>
      <c r="E51" s="278"/>
      <c r="F51" s="11"/>
      <c r="G51" s="178">
        <f>SUM(G48:G50)</f>
        <v>22500</v>
      </c>
      <c r="H51" s="4"/>
    </row>
    <row r="52" spans="1:8" ht="12.75">
      <c r="A52" s="16"/>
      <c r="B52" s="35"/>
      <c r="C52" s="48"/>
      <c r="D52" s="17"/>
      <c r="E52" s="17"/>
      <c r="F52" s="36"/>
      <c r="G52" s="171"/>
      <c r="H52" s="4"/>
    </row>
    <row r="53" spans="1:8" ht="18">
      <c r="A53" s="16"/>
      <c r="B53" s="35"/>
      <c r="C53" s="46" t="s">
        <v>685</v>
      </c>
      <c r="D53" s="17"/>
      <c r="E53" s="17"/>
      <c r="F53" s="11"/>
      <c r="G53" s="171"/>
      <c r="H53" s="4"/>
    </row>
    <row r="54" spans="1:8" ht="169.5" customHeight="1">
      <c r="A54" s="21">
        <v>5</v>
      </c>
      <c r="B54" s="30">
        <v>37</v>
      </c>
      <c r="C54" s="47" t="s">
        <v>121</v>
      </c>
      <c r="D54" s="2" t="s">
        <v>492</v>
      </c>
      <c r="E54" s="12">
        <v>1</v>
      </c>
      <c r="F54" s="174">
        <v>1500</v>
      </c>
      <c r="G54" s="183">
        <f>E54*F54</f>
        <v>1500</v>
      </c>
      <c r="H54" s="4"/>
    </row>
    <row r="55" spans="3:8" ht="12.75" customHeight="1">
      <c r="C55" s="300" t="s">
        <v>10</v>
      </c>
      <c r="D55" s="278"/>
      <c r="E55" s="278"/>
      <c r="F55" s="11"/>
      <c r="G55" s="232">
        <f>SUM(G54)</f>
        <v>1500</v>
      </c>
      <c r="H55" s="4"/>
    </row>
    <row r="56" spans="3:8" ht="12.75" customHeight="1">
      <c r="C56" s="48"/>
      <c r="D56" s="17"/>
      <c r="E56" s="17"/>
      <c r="F56" s="36"/>
      <c r="G56" s="170"/>
      <c r="H56" s="4"/>
    </row>
    <row r="57" spans="3:8" ht="18" customHeight="1">
      <c r="C57" s="49" t="s">
        <v>120</v>
      </c>
      <c r="D57" s="17"/>
      <c r="E57" s="17"/>
      <c r="F57" s="11"/>
      <c r="G57" s="170"/>
      <c r="H57" s="4"/>
    </row>
    <row r="58" spans="1:8" ht="169.5" customHeight="1">
      <c r="A58" s="10">
        <v>6</v>
      </c>
      <c r="B58" s="3">
        <v>38</v>
      </c>
      <c r="C58" s="47" t="s">
        <v>119</v>
      </c>
      <c r="D58" s="104" t="s">
        <v>491</v>
      </c>
      <c r="E58" s="104">
        <v>30</v>
      </c>
      <c r="F58" s="149">
        <v>2500</v>
      </c>
      <c r="G58" s="173">
        <f>E58*F58</f>
        <v>75000</v>
      </c>
      <c r="H58" s="4"/>
    </row>
    <row r="59" spans="3:8" ht="12.75" customHeight="1">
      <c r="C59" s="278" t="s">
        <v>10</v>
      </c>
      <c r="D59" s="278"/>
      <c r="E59" s="278"/>
      <c r="G59" s="184">
        <f>SUM(G54:G58)</f>
        <v>78000</v>
      </c>
      <c r="H59" s="4"/>
    </row>
    <row r="60" spans="1:8" ht="12.75" customHeight="1">
      <c r="A60" s="16"/>
      <c r="C60" s="17"/>
      <c r="D60" s="17"/>
      <c r="E60" s="17"/>
      <c r="G60" s="173"/>
      <c r="H60" s="4"/>
    </row>
    <row r="61" spans="1:8" ht="19.5" customHeight="1">
      <c r="A61" s="16"/>
      <c r="C61" s="45" t="s">
        <v>128</v>
      </c>
      <c r="D61" s="17"/>
      <c r="E61" s="17"/>
      <c r="F61" s="149"/>
      <c r="G61" s="173"/>
      <c r="H61" s="4"/>
    </row>
    <row r="62" spans="1:8" ht="187.5" customHeight="1">
      <c r="A62" s="21">
        <v>7</v>
      </c>
      <c r="B62" s="3">
        <v>39</v>
      </c>
      <c r="C62" s="44" t="s">
        <v>596</v>
      </c>
      <c r="D62" s="104" t="s">
        <v>491</v>
      </c>
      <c r="E62" s="104">
        <v>20</v>
      </c>
      <c r="F62" s="185">
        <v>2500</v>
      </c>
      <c r="G62" s="173">
        <f>E62*F62</f>
        <v>50000</v>
      </c>
      <c r="H62" s="4"/>
    </row>
    <row r="63" spans="3:8" ht="15">
      <c r="C63" s="278" t="s">
        <v>10</v>
      </c>
      <c r="D63" s="278"/>
      <c r="E63" s="278"/>
      <c r="F63" s="14"/>
      <c r="G63" s="186">
        <f>SUM(G62)</f>
        <v>50000</v>
      </c>
      <c r="H63" s="4"/>
    </row>
    <row r="64" spans="1:8" ht="12.75">
      <c r="A64" s="16"/>
      <c r="C64" s="17"/>
      <c r="D64" s="17"/>
      <c r="E64" s="17"/>
      <c r="F64" s="14"/>
      <c r="G64" s="7"/>
      <c r="H64" s="4"/>
    </row>
    <row r="65" spans="1:8" ht="24">
      <c r="A65" s="275">
        <v>8</v>
      </c>
      <c r="C65" s="54" t="s">
        <v>597</v>
      </c>
      <c r="D65" s="136" t="s">
        <v>493</v>
      </c>
      <c r="E65" s="104"/>
      <c r="G65" s="7"/>
      <c r="H65" s="4"/>
    </row>
    <row r="66" spans="1:8" ht="12.75">
      <c r="A66" s="244"/>
      <c r="B66" s="3">
        <v>40</v>
      </c>
      <c r="C66" s="12" t="s">
        <v>598</v>
      </c>
      <c r="D66" s="136" t="s">
        <v>569</v>
      </c>
      <c r="E66" s="104">
        <v>5</v>
      </c>
      <c r="F66" s="9">
        <v>1800</v>
      </c>
      <c r="G66" s="172">
        <f>E66*F66</f>
        <v>9000</v>
      </c>
      <c r="H66" s="4"/>
    </row>
    <row r="67" spans="1:8" ht="12.75">
      <c r="A67" s="244"/>
      <c r="B67" s="3">
        <v>41</v>
      </c>
      <c r="C67" s="12" t="s">
        <v>599</v>
      </c>
      <c r="D67" s="2" t="s">
        <v>570</v>
      </c>
      <c r="E67" s="104">
        <v>5</v>
      </c>
      <c r="F67" s="9">
        <v>100</v>
      </c>
      <c r="G67" s="172">
        <f aca="true" t="shared" si="1" ref="G67:G144">E67*F67</f>
        <v>500</v>
      </c>
      <c r="H67" s="4"/>
    </row>
    <row r="68" spans="1:8" ht="12.75">
      <c r="A68" s="244"/>
      <c r="B68" s="3">
        <v>42</v>
      </c>
      <c r="C68" s="12" t="s">
        <v>600</v>
      </c>
      <c r="D68" s="2" t="s">
        <v>571</v>
      </c>
      <c r="E68" s="104">
        <v>5</v>
      </c>
      <c r="F68" s="9">
        <v>40</v>
      </c>
      <c r="G68" s="172">
        <f t="shared" si="1"/>
        <v>200</v>
      </c>
      <c r="H68" s="4"/>
    </row>
    <row r="69" spans="1:8" ht="12.75">
      <c r="A69" s="244"/>
      <c r="B69" s="3">
        <v>43</v>
      </c>
      <c r="C69" s="55" t="s">
        <v>601</v>
      </c>
      <c r="D69" s="2" t="s">
        <v>571</v>
      </c>
      <c r="E69" s="104">
        <v>5</v>
      </c>
      <c r="F69" s="9">
        <v>50</v>
      </c>
      <c r="G69" s="172">
        <f t="shared" si="1"/>
        <v>250</v>
      </c>
      <c r="H69" s="4"/>
    </row>
    <row r="70" spans="1:8" ht="12.75">
      <c r="A70" s="244"/>
      <c r="B70" s="3">
        <v>44</v>
      </c>
      <c r="C70" s="12" t="s">
        <v>602</v>
      </c>
      <c r="D70" s="2" t="s">
        <v>571</v>
      </c>
      <c r="E70" s="104">
        <v>5</v>
      </c>
      <c r="F70" s="9">
        <v>60</v>
      </c>
      <c r="G70" s="172">
        <f t="shared" si="1"/>
        <v>300</v>
      </c>
      <c r="H70" s="4"/>
    </row>
    <row r="71" spans="1:8" ht="12.75">
      <c r="A71" s="244"/>
      <c r="B71" s="3">
        <v>45</v>
      </c>
      <c r="C71" s="12" t="s">
        <v>603</v>
      </c>
      <c r="D71" s="2" t="s">
        <v>571</v>
      </c>
      <c r="E71" s="104">
        <v>5</v>
      </c>
      <c r="F71" s="9">
        <v>50</v>
      </c>
      <c r="G71" s="172">
        <f t="shared" si="1"/>
        <v>250</v>
      </c>
      <c r="H71" s="4"/>
    </row>
    <row r="72" spans="1:8" ht="12.75">
      <c r="A72" s="244"/>
      <c r="B72" s="3">
        <v>46</v>
      </c>
      <c r="C72" s="12" t="s">
        <v>604</v>
      </c>
      <c r="D72" s="2" t="s">
        <v>571</v>
      </c>
      <c r="E72" s="104">
        <v>5</v>
      </c>
      <c r="F72" s="9">
        <v>50</v>
      </c>
      <c r="G72" s="172">
        <f t="shared" si="1"/>
        <v>250</v>
      </c>
      <c r="H72" s="4"/>
    </row>
    <row r="73" spans="1:8" ht="12.75">
      <c r="A73" s="244"/>
      <c r="B73" s="3">
        <v>47</v>
      </c>
      <c r="C73" s="12" t="s">
        <v>605</v>
      </c>
      <c r="D73" s="2" t="s">
        <v>571</v>
      </c>
      <c r="E73" s="104">
        <v>5</v>
      </c>
      <c r="F73" s="9">
        <v>50</v>
      </c>
      <c r="G73" s="172">
        <f t="shared" si="1"/>
        <v>250</v>
      </c>
      <c r="H73" s="4"/>
    </row>
    <row r="74" spans="1:8" ht="12.75">
      <c r="A74" s="244"/>
      <c r="B74" s="3">
        <v>48</v>
      </c>
      <c r="C74" s="12" t="s">
        <v>606</v>
      </c>
      <c r="D74" s="2" t="s">
        <v>571</v>
      </c>
      <c r="E74" s="104">
        <v>5</v>
      </c>
      <c r="F74" s="9">
        <v>60</v>
      </c>
      <c r="G74" s="172">
        <f t="shared" si="1"/>
        <v>300</v>
      </c>
      <c r="H74" s="4"/>
    </row>
    <row r="75" spans="1:8" ht="12.75">
      <c r="A75" s="244"/>
      <c r="B75" s="3">
        <v>49</v>
      </c>
      <c r="C75" s="12" t="s">
        <v>607</v>
      </c>
      <c r="D75" s="2" t="s">
        <v>571</v>
      </c>
      <c r="E75" s="104">
        <v>5</v>
      </c>
      <c r="F75" s="9">
        <v>50</v>
      </c>
      <c r="G75" s="172">
        <f t="shared" si="1"/>
        <v>250</v>
      </c>
      <c r="H75" s="4"/>
    </row>
    <row r="76" spans="1:8" ht="12.75">
      <c r="A76" s="244"/>
      <c r="B76" s="3">
        <v>50</v>
      </c>
      <c r="C76" s="12" t="s">
        <v>608</v>
      </c>
      <c r="D76" s="2" t="s">
        <v>571</v>
      </c>
      <c r="E76" s="104">
        <v>5</v>
      </c>
      <c r="F76" s="9">
        <v>600</v>
      </c>
      <c r="G76" s="172">
        <f t="shared" si="1"/>
        <v>3000</v>
      </c>
      <c r="H76" s="4"/>
    </row>
    <row r="77" spans="1:8" ht="12.75">
      <c r="A77" s="244"/>
      <c r="B77" s="3">
        <v>51</v>
      </c>
      <c r="C77" s="12" t="s">
        <v>609</v>
      </c>
      <c r="D77" s="2" t="s">
        <v>571</v>
      </c>
      <c r="E77" s="104">
        <v>5</v>
      </c>
      <c r="F77" s="9">
        <v>180</v>
      </c>
      <c r="G77" s="172">
        <f t="shared" si="1"/>
        <v>900</v>
      </c>
      <c r="H77" s="4"/>
    </row>
    <row r="78" spans="1:8" ht="12.75">
      <c r="A78" s="244"/>
      <c r="B78" s="3">
        <v>52</v>
      </c>
      <c r="C78" s="12" t="s">
        <v>610</v>
      </c>
      <c r="D78" s="2" t="s">
        <v>571</v>
      </c>
      <c r="E78" s="104">
        <v>5</v>
      </c>
      <c r="F78" s="9">
        <v>200</v>
      </c>
      <c r="G78" s="172">
        <f t="shared" si="1"/>
        <v>1000</v>
      </c>
      <c r="H78" s="4"/>
    </row>
    <row r="79" spans="1:8" ht="12.75">
      <c r="A79" s="244"/>
      <c r="B79" s="3">
        <v>53</v>
      </c>
      <c r="C79" s="12" t="s">
        <v>611</v>
      </c>
      <c r="D79" s="2" t="s">
        <v>571</v>
      </c>
      <c r="E79" s="104">
        <v>5</v>
      </c>
      <c r="F79" s="9">
        <v>40</v>
      </c>
      <c r="G79" s="172">
        <f t="shared" si="1"/>
        <v>200</v>
      </c>
      <c r="H79" s="4"/>
    </row>
    <row r="80" spans="1:8" ht="12.75">
      <c r="A80" s="244"/>
      <c r="B80" s="3">
        <v>54</v>
      </c>
      <c r="C80" s="12" t="s">
        <v>612</v>
      </c>
      <c r="D80" s="2" t="s">
        <v>571</v>
      </c>
      <c r="E80" s="104">
        <v>5</v>
      </c>
      <c r="F80" s="9">
        <v>40</v>
      </c>
      <c r="G80" s="172">
        <f t="shared" si="1"/>
        <v>200</v>
      </c>
      <c r="H80" s="4"/>
    </row>
    <row r="81" spans="1:8" ht="12.75">
      <c r="A81" s="244"/>
      <c r="B81" s="3">
        <v>55</v>
      </c>
      <c r="C81" s="12" t="s">
        <v>613</v>
      </c>
      <c r="D81" s="2" t="s">
        <v>571</v>
      </c>
      <c r="E81" s="104">
        <v>5</v>
      </c>
      <c r="F81" s="9">
        <v>20</v>
      </c>
      <c r="G81" s="172">
        <f t="shared" si="1"/>
        <v>100</v>
      </c>
      <c r="H81" s="4"/>
    </row>
    <row r="82" spans="1:8" ht="12.75" customHeight="1">
      <c r="A82" s="246"/>
      <c r="B82" s="3">
        <v>56</v>
      </c>
      <c r="C82" s="12" t="s">
        <v>614</v>
      </c>
      <c r="D82" s="2" t="s">
        <v>571</v>
      </c>
      <c r="E82" s="117">
        <v>5</v>
      </c>
      <c r="F82" s="9">
        <v>800</v>
      </c>
      <c r="G82" s="172">
        <f t="shared" si="1"/>
        <v>4000</v>
      </c>
      <c r="H82" s="4"/>
    </row>
    <row r="83" spans="3:8" ht="15">
      <c r="C83" s="278" t="s">
        <v>10</v>
      </c>
      <c r="D83" s="278"/>
      <c r="E83" s="278"/>
      <c r="F83" s="14"/>
      <c r="G83" s="187">
        <f>SUM(G66:G82)</f>
        <v>20950</v>
      </c>
      <c r="H83" s="4"/>
    </row>
    <row r="84" spans="1:8" ht="12.75">
      <c r="A84" s="16"/>
      <c r="B84" s="15"/>
      <c r="C84" s="17"/>
      <c r="D84" s="17"/>
      <c r="E84" s="17"/>
      <c r="F84" s="14"/>
      <c r="G84" s="172"/>
      <c r="H84" s="4"/>
    </row>
    <row r="85" spans="1:8" ht="24">
      <c r="A85" s="275">
        <v>9</v>
      </c>
      <c r="B85" s="15">
        <v>57</v>
      </c>
      <c r="C85" s="12" t="s">
        <v>669</v>
      </c>
      <c r="D85" s="104" t="s">
        <v>395</v>
      </c>
      <c r="E85" s="104">
        <v>15</v>
      </c>
      <c r="F85" s="9">
        <v>350</v>
      </c>
      <c r="G85" s="172">
        <f t="shared" si="1"/>
        <v>5250</v>
      </c>
      <c r="H85" s="4"/>
    </row>
    <row r="86" spans="1:8" ht="12.75">
      <c r="A86" s="277"/>
      <c r="B86" s="15">
        <v>58</v>
      </c>
      <c r="C86" s="12" t="s">
        <v>670</v>
      </c>
      <c r="D86" s="104" t="s">
        <v>395</v>
      </c>
      <c r="E86" s="104">
        <v>5</v>
      </c>
      <c r="F86" s="9">
        <v>450</v>
      </c>
      <c r="G86" s="172">
        <f t="shared" si="1"/>
        <v>2250</v>
      </c>
      <c r="H86" s="4"/>
    </row>
    <row r="87" spans="1:8" ht="12.75">
      <c r="A87" s="277"/>
      <c r="B87" s="15">
        <v>59</v>
      </c>
      <c r="C87" s="12" t="s">
        <v>671</v>
      </c>
      <c r="D87" s="104" t="s">
        <v>395</v>
      </c>
      <c r="E87" s="104">
        <v>5</v>
      </c>
      <c r="F87" s="9">
        <v>600</v>
      </c>
      <c r="G87" s="172">
        <f t="shared" si="1"/>
        <v>3000</v>
      </c>
      <c r="H87" s="4"/>
    </row>
    <row r="88" spans="1:8" ht="12.75">
      <c r="A88" s="277"/>
      <c r="B88" s="15">
        <v>60</v>
      </c>
      <c r="C88" s="12" t="s">
        <v>672</v>
      </c>
      <c r="D88" s="104" t="s">
        <v>395</v>
      </c>
      <c r="E88" s="104">
        <v>5</v>
      </c>
      <c r="F88" s="9">
        <v>450</v>
      </c>
      <c r="G88" s="172">
        <f t="shared" si="1"/>
        <v>2250</v>
      </c>
      <c r="H88" s="4"/>
    </row>
    <row r="89" spans="1:8" ht="12.75">
      <c r="A89" s="277"/>
      <c r="B89" s="15">
        <v>61</v>
      </c>
      <c r="C89" s="12" t="s">
        <v>673</v>
      </c>
      <c r="D89" s="104" t="s">
        <v>395</v>
      </c>
      <c r="E89" s="104">
        <v>15</v>
      </c>
      <c r="F89" s="9">
        <v>450</v>
      </c>
      <c r="G89" s="172">
        <f t="shared" si="1"/>
        <v>6750</v>
      </c>
      <c r="H89" s="4"/>
    </row>
    <row r="90" spans="1:8" ht="12.75">
      <c r="A90" s="277"/>
      <c r="B90" s="15">
        <v>62</v>
      </c>
      <c r="C90" s="12" t="s">
        <v>674</v>
      </c>
      <c r="D90" s="104" t="s">
        <v>492</v>
      </c>
      <c r="E90" s="104">
        <v>25</v>
      </c>
      <c r="F90" s="9">
        <v>60</v>
      </c>
      <c r="G90" s="172">
        <f t="shared" si="1"/>
        <v>1500</v>
      </c>
      <c r="H90" s="4"/>
    </row>
    <row r="91" spans="1:8" ht="12.75">
      <c r="A91" s="277"/>
      <c r="B91" s="15">
        <v>63</v>
      </c>
      <c r="C91" s="12" t="s">
        <v>675</v>
      </c>
      <c r="D91" s="104" t="s">
        <v>492</v>
      </c>
      <c r="E91" s="104">
        <v>35</v>
      </c>
      <c r="F91" s="9">
        <v>120</v>
      </c>
      <c r="G91" s="172">
        <f t="shared" si="1"/>
        <v>4200</v>
      </c>
      <c r="H91" s="4"/>
    </row>
    <row r="92" spans="1:8" ht="12.75">
      <c r="A92" s="277"/>
      <c r="B92" s="15">
        <v>64</v>
      </c>
      <c r="C92" s="12" t="s">
        <v>676</v>
      </c>
      <c r="D92" s="104" t="s">
        <v>398</v>
      </c>
      <c r="E92" s="104">
        <v>20</v>
      </c>
      <c r="F92" s="9">
        <v>60</v>
      </c>
      <c r="G92" s="172">
        <f t="shared" si="1"/>
        <v>1200</v>
      </c>
      <c r="H92" s="4"/>
    </row>
    <row r="93" spans="1:8" ht="12.75">
      <c r="A93" s="277"/>
      <c r="B93" s="15">
        <v>65</v>
      </c>
      <c r="C93" s="12" t="s">
        <v>677</v>
      </c>
      <c r="D93" s="104" t="s">
        <v>397</v>
      </c>
      <c r="E93" s="104">
        <v>13</v>
      </c>
      <c r="F93" s="9">
        <v>40</v>
      </c>
      <c r="G93" s="172">
        <f t="shared" si="1"/>
        <v>520</v>
      </c>
      <c r="H93" s="4"/>
    </row>
    <row r="94" spans="1:8" ht="12.75">
      <c r="A94" s="277"/>
      <c r="B94" s="15">
        <v>66</v>
      </c>
      <c r="C94" s="12" t="s">
        <v>678</v>
      </c>
      <c r="D94" s="104" t="s">
        <v>396</v>
      </c>
      <c r="E94" s="104">
        <v>10</v>
      </c>
      <c r="F94" s="9">
        <v>90</v>
      </c>
      <c r="G94" s="172">
        <f t="shared" si="1"/>
        <v>900</v>
      </c>
      <c r="H94" s="4"/>
    </row>
    <row r="95" spans="1:8" ht="12.75" customHeight="1">
      <c r="A95" s="276"/>
      <c r="B95" s="15">
        <v>67</v>
      </c>
      <c r="C95" s="12" t="s">
        <v>679</v>
      </c>
      <c r="D95" s="104" t="s">
        <v>396</v>
      </c>
      <c r="E95" s="117">
        <v>10</v>
      </c>
      <c r="F95" s="9">
        <v>90</v>
      </c>
      <c r="G95" s="172">
        <f t="shared" si="1"/>
        <v>900</v>
      </c>
      <c r="H95" s="4"/>
    </row>
    <row r="96" spans="2:8" ht="15">
      <c r="B96" s="15"/>
      <c r="C96" s="278" t="s">
        <v>10</v>
      </c>
      <c r="D96" s="278"/>
      <c r="E96" s="278"/>
      <c r="F96" s="14"/>
      <c r="G96" s="187">
        <f>SUM(G85:G95)</f>
        <v>28720</v>
      </c>
      <c r="H96" s="4"/>
    </row>
    <row r="97" spans="1:8" ht="12.75">
      <c r="A97" s="16"/>
      <c r="B97" s="15"/>
      <c r="C97" s="17"/>
      <c r="D97" s="17"/>
      <c r="E97" s="165"/>
      <c r="F97" s="14"/>
      <c r="G97" s="172"/>
      <c r="H97" s="4"/>
    </row>
    <row r="98" spans="1:8" ht="28.5" customHeight="1">
      <c r="A98" s="275">
        <v>10</v>
      </c>
      <c r="B98" s="15">
        <v>68</v>
      </c>
      <c r="C98" s="12" t="s">
        <v>680</v>
      </c>
      <c r="D98" s="104" t="s">
        <v>399</v>
      </c>
      <c r="E98" s="104">
        <v>4</v>
      </c>
      <c r="F98" s="9">
        <v>700</v>
      </c>
      <c r="G98" s="172">
        <f t="shared" si="1"/>
        <v>2800</v>
      </c>
      <c r="H98" s="4"/>
    </row>
    <row r="99" spans="1:8" ht="28.5" customHeight="1">
      <c r="A99" s="276"/>
      <c r="B99" s="3">
        <v>69</v>
      </c>
      <c r="C99" s="12" t="s">
        <v>681</v>
      </c>
      <c r="D99" s="104" t="s">
        <v>399</v>
      </c>
      <c r="E99" s="117">
        <v>2</v>
      </c>
      <c r="F99" s="9">
        <v>700</v>
      </c>
      <c r="G99" s="172">
        <f t="shared" si="1"/>
        <v>1400</v>
      </c>
      <c r="H99" s="4"/>
    </row>
    <row r="100" spans="3:8" ht="15">
      <c r="C100" s="278" t="s">
        <v>10</v>
      </c>
      <c r="D100" s="278"/>
      <c r="E100" s="278"/>
      <c r="F100" s="14"/>
      <c r="G100" s="187">
        <f>SUM(G98:G99)</f>
        <v>4200</v>
      </c>
      <c r="H100" s="4"/>
    </row>
    <row r="101" spans="3:8" ht="12.75">
      <c r="C101" s="165"/>
      <c r="D101" s="17"/>
      <c r="E101" s="17"/>
      <c r="F101" s="14"/>
      <c r="G101" s="172"/>
      <c r="H101" s="4"/>
    </row>
    <row r="102" spans="1:8" ht="30" customHeight="1">
      <c r="A102" s="10">
        <v>11</v>
      </c>
      <c r="B102" s="3">
        <v>70</v>
      </c>
      <c r="C102" s="18" t="s">
        <v>682</v>
      </c>
      <c r="D102" s="2" t="s">
        <v>498</v>
      </c>
      <c r="E102" s="123">
        <v>20</v>
      </c>
      <c r="F102" s="150">
        <v>320</v>
      </c>
      <c r="G102" s="172">
        <f t="shared" si="1"/>
        <v>6400</v>
      </c>
      <c r="H102" s="4"/>
    </row>
    <row r="103" spans="2:8" ht="15">
      <c r="B103" s="15"/>
      <c r="C103" s="278" t="s">
        <v>10</v>
      </c>
      <c r="D103" s="278"/>
      <c r="E103" s="278"/>
      <c r="F103" s="14"/>
      <c r="G103" s="187">
        <f>SUM(G102)</f>
        <v>6400</v>
      </c>
      <c r="H103" s="4"/>
    </row>
    <row r="104" spans="2:8" ht="12.75">
      <c r="B104" s="15"/>
      <c r="C104" s="165"/>
      <c r="D104" s="17"/>
      <c r="E104" s="17"/>
      <c r="F104" s="189"/>
      <c r="G104" s="172"/>
      <c r="H104" s="4"/>
    </row>
    <row r="105" spans="1:8" ht="40.5" customHeight="1">
      <c r="A105" s="10">
        <v>12</v>
      </c>
      <c r="B105" s="3">
        <v>71</v>
      </c>
      <c r="C105" s="18" t="s">
        <v>683</v>
      </c>
      <c r="D105" s="104" t="s">
        <v>325</v>
      </c>
      <c r="E105" s="104">
        <v>20</v>
      </c>
      <c r="F105" s="151">
        <v>60</v>
      </c>
      <c r="G105" s="172">
        <f t="shared" si="1"/>
        <v>1200</v>
      </c>
      <c r="H105" s="4"/>
    </row>
    <row r="106" spans="3:8" ht="15">
      <c r="C106" s="278" t="s">
        <v>10</v>
      </c>
      <c r="D106" s="278"/>
      <c r="E106" s="278"/>
      <c r="F106" s="152"/>
      <c r="G106" s="187">
        <f>SUM(G105)</f>
        <v>1200</v>
      </c>
      <c r="H106" s="4"/>
    </row>
    <row r="107" spans="3:8" ht="12.75">
      <c r="C107" s="165"/>
      <c r="D107" s="17"/>
      <c r="E107" s="17"/>
      <c r="F107" s="190"/>
      <c r="G107" s="172"/>
      <c r="H107" s="4"/>
    </row>
    <row r="108" spans="1:8" ht="40.5" customHeight="1">
      <c r="A108" s="5">
        <v>13</v>
      </c>
      <c r="B108" s="2">
        <v>72</v>
      </c>
      <c r="C108" s="18" t="s">
        <v>212</v>
      </c>
      <c r="D108" s="104" t="s">
        <v>494</v>
      </c>
      <c r="E108" s="104">
        <v>20</v>
      </c>
      <c r="F108" s="151">
        <v>320</v>
      </c>
      <c r="G108" s="172">
        <f t="shared" si="1"/>
        <v>6400</v>
      </c>
      <c r="H108" s="4"/>
    </row>
    <row r="109" spans="1:8" ht="15">
      <c r="A109" s="5"/>
      <c r="B109" s="2"/>
      <c r="C109" s="278" t="s">
        <v>10</v>
      </c>
      <c r="D109" s="278"/>
      <c r="E109" s="278"/>
      <c r="F109" s="152"/>
      <c r="G109" s="187">
        <f>SUM(G108)</f>
        <v>6400</v>
      </c>
      <c r="H109" s="4"/>
    </row>
    <row r="110" spans="1:8" ht="12.75">
      <c r="A110" s="5"/>
      <c r="B110" s="2"/>
      <c r="C110" s="165"/>
      <c r="D110" s="17"/>
      <c r="E110" s="17"/>
      <c r="F110" s="190"/>
      <c r="G110" s="172"/>
      <c r="H110" s="4"/>
    </row>
    <row r="111" spans="1:8" ht="38.25" customHeight="1">
      <c r="A111" s="5">
        <v>14</v>
      </c>
      <c r="B111" s="2">
        <v>73</v>
      </c>
      <c r="C111" s="18" t="s">
        <v>213</v>
      </c>
      <c r="D111" s="104" t="s">
        <v>495</v>
      </c>
      <c r="E111" s="104">
        <v>20</v>
      </c>
      <c r="F111" s="151">
        <v>180</v>
      </c>
      <c r="G111" s="172">
        <f t="shared" si="1"/>
        <v>3600</v>
      </c>
      <c r="H111" s="4"/>
    </row>
    <row r="112" spans="1:8" ht="15">
      <c r="A112" s="5"/>
      <c r="B112" s="2"/>
      <c r="C112" s="278" t="s">
        <v>10</v>
      </c>
      <c r="D112" s="278"/>
      <c r="E112" s="278"/>
      <c r="F112" s="152"/>
      <c r="G112" s="187">
        <f>SUM(G111)</f>
        <v>3600</v>
      </c>
      <c r="H112" s="4"/>
    </row>
    <row r="113" spans="1:8" ht="12.75">
      <c r="A113" s="5"/>
      <c r="B113" s="2"/>
      <c r="C113" s="165"/>
      <c r="D113" s="17"/>
      <c r="E113" s="17"/>
      <c r="F113" s="190"/>
      <c r="G113" s="172"/>
      <c r="H113" s="4"/>
    </row>
    <row r="114" spans="1:8" ht="34.5" customHeight="1">
      <c r="A114" s="5">
        <v>15</v>
      </c>
      <c r="B114" s="2">
        <v>74</v>
      </c>
      <c r="C114" s="18" t="s">
        <v>214</v>
      </c>
      <c r="D114" s="104" t="s">
        <v>494</v>
      </c>
      <c r="E114" s="104">
        <v>1</v>
      </c>
      <c r="F114" s="19">
        <v>29000</v>
      </c>
      <c r="G114" s="172">
        <f t="shared" si="1"/>
        <v>29000</v>
      </c>
      <c r="H114" s="4"/>
    </row>
    <row r="115" spans="1:8" ht="15">
      <c r="A115" s="5"/>
      <c r="B115" s="2"/>
      <c r="C115" s="278" t="s">
        <v>10</v>
      </c>
      <c r="D115" s="278"/>
      <c r="E115" s="278"/>
      <c r="F115" s="14"/>
      <c r="G115" s="187">
        <f>SUM(G114)</f>
        <v>29000</v>
      </c>
      <c r="H115" s="4"/>
    </row>
    <row r="116" spans="1:8" ht="12.75">
      <c r="A116" s="5"/>
      <c r="B116" s="2"/>
      <c r="C116" s="165"/>
      <c r="D116" s="17"/>
      <c r="E116" s="17"/>
      <c r="F116" s="189"/>
      <c r="G116" s="172"/>
      <c r="H116" s="4"/>
    </row>
    <row r="117" spans="1:8" ht="25.5">
      <c r="A117" s="5">
        <v>16</v>
      </c>
      <c r="B117" s="2">
        <v>75</v>
      </c>
      <c r="C117" s="18" t="s">
        <v>215</v>
      </c>
      <c r="D117" s="104" t="s">
        <v>495</v>
      </c>
      <c r="E117" s="104">
        <v>3</v>
      </c>
      <c r="F117" s="19">
        <v>4000</v>
      </c>
      <c r="G117" s="172">
        <f t="shared" si="1"/>
        <v>12000</v>
      </c>
      <c r="H117" s="4"/>
    </row>
    <row r="118" spans="1:8" ht="12.75" customHeight="1">
      <c r="A118" s="5"/>
      <c r="B118" s="2"/>
      <c r="C118" s="278" t="s">
        <v>10</v>
      </c>
      <c r="D118" s="278"/>
      <c r="E118" s="278"/>
      <c r="F118" s="14"/>
      <c r="G118" s="187">
        <f>SUM(G117)</f>
        <v>12000</v>
      </c>
      <c r="H118" s="4"/>
    </row>
    <row r="119" spans="1:8" ht="12.75" customHeight="1">
      <c r="A119" s="5"/>
      <c r="B119" s="2"/>
      <c r="C119" s="165"/>
      <c r="D119" s="17"/>
      <c r="E119" s="17"/>
      <c r="F119" s="189"/>
      <c r="G119" s="172"/>
      <c r="H119" s="4"/>
    </row>
    <row r="120" spans="1:8" ht="39.75" customHeight="1">
      <c r="A120" s="5">
        <v>17</v>
      </c>
      <c r="B120" s="2">
        <v>76</v>
      </c>
      <c r="C120" s="56" t="s">
        <v>216</v>
      </c>
      <c r="D120" s="104" t="s">
        <v>496</v>
      </c>
      <c r="E120" s="104">
        <v>2</v>
      </c>
      <c r="F120" s="151">
        <v>7500</v>
      </c>
      <c r="G120" s="172">
        <f t="shared" si="1"/>
        <v>15000</v>
      </c>
      <c r="H120" s="4"/>
    </row>
    <row r="121" spans="1:8" ht="15">
      <c r="A121" s="5"/>
      <c r="B121" s="2"/>
      <c r="C121" s="278" t="s">
        <v>10</v>
      </c>
      <c r="D121" s="278"/>
      <c r="E121" s="278"/>
      <c r="F121" s="152"/>
      <c r="G121" s="187">
        <f>SUM(G120)</f>
        <v>15000</v>
      </c>
      <c r="H121" s="4"/>
    </row>
    <row r="122" spans="1:8" ht="12.75">
      <c r="A122" s="5"/>
      <c r="B122" s="2"/>
      <c r="C122" s="165"/>
      <c r="D122" s="17"/>
      <c r="E122" s="17"/>
      <c r="F122" s="190"/>
      <c r="G122" s="172"/>
      <c r="H122" s="4"/>
    </row>
    <row r="123" spans="1:8" ht="12.75">
      <c r="A123" s="5"/>
      <c r="B123" s="2"/>
      <c r="C123" s="165"/>
      <c r="D123" s="157"/>
      <c r="E123" s="158"/>
      <c r="F123" s="152"/>
      <c r="G123" s="172"/>
      <c r="H123" s="4"/>
    </row>
    <row r="124" spans="1:8" ht="55.5" customHeight="1">
      <c r="A124" s="5">
        <v>18</v>
      </c>
      <c r="B124" s="2">
        <v>78</v>
      </c>
      <c r="C124" s="18" t="s">
        <v>217</v>
      </c>
      <c r="D124" s="104"/>
      <c r="E124" s="104">
        <v>1</v>
      </c>
      <c r="F124" s="193">
        <v>180</v>
      </c>
      <c r="G124" s="172">
        <f t="shared" si="1"/>
        <v>180</v>
      </c>
      <c r="H124" s="4"/>
    </row>
    <row r="125" spans="1:8" ht="12.75">
      <c r="A125" s="5"/>
      <c r="B125" s="2"/>
      <c r="C125" s="264" t="s">
        <v>10</v>
      </c>
      <c r="D125" s="279"/>
      <c r="E125" s="280"/>
      <c r="F125" s="152"/>
      <c r="G125" s="188">
        <v>180</v>
      </c>
      <c r="H125" s="4"/>
    </row>
    <row r="126" spans="1:8" ht="12.75">
      <c r="A126" s="154"/>
      <c r="B126" s="191"/>
      <c r="C126" s="165"/>
      <c r="D126" s="160"/>
      <c r="E126" s="192"/>
      <c r="F126" s="152"/>
      <c r="G126" s="172"/>
      <c r="H126" s="4"/>
    </row>
    <row r="127" spans="1:8" ht="43.5" customHeight="1">
      <c r="A127" s="16">
        <v>19</v>
      </c>
      <c r="B127" s="51">
        <v>79</v>
      </c>
      <c r="C127" s="18" t="s">
        <v>218</v>
      </c>
      <c r="D127" s="113" t="s">
        <v>494</v>
      </c>
      <c r="E127" s="27">
        <v>5</v>
      </c>
      <c r="F127" s="193">
        <v>1500</v>
      </c>
      <c r="G127" s="172">
        <f t="shared" si="1"/>
        <v>7500</v>
      </c>
      <c r="H127" s="4"/>
    </row>
    <row r="128" spans="3:8" ht="15">
      <c r="C128" s="278" t="s">
        <v>10</v>
      </c>
      <c r="D128" s="278"/>
      <c r="E128" s="278"/>
      <c r="F128" s="152"/>
      <c r="G128" s="187">
        <f>SUM(G127)</f>
        <v>7500</v>
      </c>
      <c r="H128" s="4"/>
    </row>
    <row r="129" spans="1:8" ht="12.75">
      <c r="A129" s="16"/>
      <c r="B129" s="35"/>
      <c r="C129" s="165"/>
      <c r="D129" s="17"/>
      <c r="E129" s="17"/>
      <c r="F129" s="152"/>
      <c r="G129" s="172"/>
      <c r="H129" s="4"/>
    </row>
    <row r="130" spans="1:8" ht="44.25" customHeight="1">
      <c r="A130" s="16">
        <v>20</v>
      </c>
      <c r="B130" s="35">
        <v>80</v>
      </c>
      <c r="C130" s="18" t="s">
        <v>219</v>
      </c>
      <c r="D130" s="104" t="s">
        <v>497</v>
      </c>
      <c r="E130" s="23">
        <v>10</v>
      </c>
      <c r="F130" s="193">
        <v>600</v>
      </c>
      <c r="G130" s="172">
        <f t="shared" si="1"/>
        <v>6000</v>
      </c>
      <c r="H130" s="4"/>
    </row>
    <row r="131" spans="3:8" ht="15">
      <c r="C131" s="280" t="s">
        <v>10</v>
      </c>
      <c r="D131" s="278"/>
      <c r="E131" s="278"/>
      <c r="F131" s="14"/>
      <c r="G131" s="187">
        <f>SUM(G130)</f>
        <v>6000</v>
      </c>
      <c r="H131" s="4"/>
    </row>
    <row r="132" spans="3:8" ht="12.75">
      <c r="C132" s="165"/>
      <c r="D132" s="17"/>
      <c r="E132" s="17"/>
      <c r="F132" s="189"/>
      <c r="G132" s="172"/>
      <c r="H132" s="4"/>
    </row>
    <row r="133" spans="1:8" ht="27" customHeight="1">
      <c r="A133" s="10">
        <v>21</v>
      </c>
      <c r="B133" s="3">
        <v>81</v>
      </c>
      <c r="C133" s="18" t="s">
        <v>221</v>
      </c>
      <c r="D133" s="23"/>
      <c r="E133" s="23">
        <v>10</v>
      </c>
      <c r="F133" s="151">
        <v>500</v>
      </c>
      <c r="G133" s="172">
        <f t="shared" si="1"/>
        <v>5000</v>
      </c>
      <c r="H133" s="4"/>
    </row>
    <row r="134" spans="3:8" ht="15">
      <c r="C134" s="280" t="s">
        <v>10</v>
      </c>
      <c r="D134" s="278"/>
      <c r="E134" s="278"/>
      <c r="F134" s="11"/>
      <c r="G134" s="187">
        <f>SUM(G133)</f>
        <v>5000</v>
      </c>
      <c r="H134" s="4"/>
    </row>
    <row r="135" spans="3:8" ht="12.75">
      <c r="C135" s="165"/>
      <c r="D135" s="17"/>
      <c r="E135" s="17"/>
      <c r="F135" s="36"/>
      <c r="G135" s="172"/>
      <c r="H135" s="4"/>
    </row>
    <row r="136" spans="1:8" ht="71.25" customHeight="1">
      <c r="A136" s="10">
        <v>22</v>
      </c>
      <c r="B136" s="2">
        <v>82</v>
      </c>
      <c r="C136" s="18" t="s">
        <v>220</v>
      </c>
      <c r="D136" s="104" t="s">
        <v>494</v>
      </c>
      <c r="E136" s="104">
        <v>5</v>
      </c>
      <c r="F136" s="151">
        <v>500</v>
      </c>
      <c r="G136" s="172">
        <f t="shared" si="1"/>
        <v>2500</v>
      </c>
      <c r="H136" s="4"/>
    </row>
    <row r="137" spans="2:8" ht="15">
      <c r="B137" s="2"/>
      <c r="C137" s="278" t="s">
        <v>10</v>
      </c>
      <c r="D137" s="278"/>
      <c r="E137" s="278"/>
      <c r="F137" s="11"/>
      <c r="G137" s="187">
        <f>SUM(G136)</f>
        <v>2500</v>
      </c>
      <c r="H137" s="4"/>
    </row>
    <row r="138" spans="1:8" ht="12.75">
      <c r="A138" s="16"/>
      <c r="B138" s="2"/>
      <c r="C138" s="17"/>
      <c r="D138" s="17"/>
      <c r="E138" s="17"/>
      <c r="F138" s="36"/>
      <c r="G138" s="172"/>
      <c r="H138" s="4"/>
    </row>
    <row r="139" spans="1:8" ht="25.5">
      <c r="A139" s="268">
        <v>23</v>
      </c>
      <c r="B139" s="2">
        <v>83</v>
      </c>
      <c r="C139" s="58" t="s">
        <v>222</v>
      </c>
      <c r="D139" s="104" t="s">
        <v>572</v>
      </c>
      <c r="E139" s="104">
        <v>2</v>
      </c>
      <c r="F139" s="151">
        <v>500</v>
      </c>
      <c r="G139" s="196">
        <f t="shared" si="1"/>
        <v>1000</v>
      </c>
      <c r="H139" s="4"/>
    </row>
    <row r="140" spans="1:8" ht="25.5">
      <c r="A140" s="243"/>
      <c r="B140" s="2">
        <v>84</v>
      </c>
      <c r="C140" s="58" t="s">
        <v>31</v>
      </c>
      <c r="D140" s="104" t="s">
        <v>572</v>
      </c>
      <c r="E140" s="104">
        <v>2</v>
      </c>
      <c r="F140" s="151">
        <v>500</v>
      </c>
      <c r="G140" s="196">
        <f t="shared" si="1"/>
        <v>1000</v>
      </c>
      <c r="H140" s="4"/>
    </row>
    <row r="141" spans="1:8" ht="25.5">
      <c r="A141" s="243"/>
      <c r="B141" s="2">
        <v>85</v>
      </c>
      <c r="C141" s="58" t="s">
        <v>32</v>
      </c>
      <c r="D141" s="104" t="s">
        <v>572</v>
      </c>
      <c r="E141" s="104">
        <v>2</v>
      </c>
      <c r="F141" s="151">
        <v>500</v>
      </c>
      <c r="G141" s="196">
        <f t="shared" si="1"/>
        <v>1000</v>
      </c>
      <c r="H141" s="4"/>
    </row>
    <row r="142" spans="1:8" ht="25.5">
      <c r="A142" s="243"/>
      <c r="B142" s="2">
        <v>86</v>
      </c>
      <c r="C142" s="58" t="s">
        <v>33</v>
      </c>
      <c r="D142" s="104" t="s">
        <v>572</v>
      </c>
      <c r="E142" s="104">
        <v>2</v>
      </c>
      <c r="F142" s="151">
        <v>500</v>
      </c>
      <c r="G142" s="196">
        <f t="shared" si="1"/>
        <v>1000</v>
      </c>
      <c r="H142" s="4"/>
    </row>
    <row r="143" spans="1:8" ht="25.5">
      <c r="A143" s="243"/>
      <c r="B143" s="2">
        <v>87</v>
      </c>
      <c r="C143" s="58" t="s">
        <v>34</v>
      </c>
      <c r="D143" s="104" t="s">
        <v>572</v>
      </c>
      <c r="E143" s="104">
        <v>2</v>
      </c>
      <c r="F143" s="151">
        <v>500</v>
      </c>
      <c r="G143" s="196">
        <f t="shared" si="1"/>
        <v>1000</v>
      </c>
      <c r="H143" s="4"/>
    </row>
    <row r="144" spans="1:8" ht="30" customHeight="1">
      <c r="A144" s="269"/>
      <c r="B144" s="53">
        <v>88</v>
      </c>
      <c r="C144" s="58" t="s">
        <v>35</v>
      </c>
      <c r="D144" s="104" t="s">
        <v>572</v>
      </c>
      <c r="E144" s="104">
        <v>2</v>
      </c>
      <c r="F144" s="151">
        <v>500</v>
      </c>
      <c r="G144" s="196">
        <f t="shared" si="1"/>
        <v>1000</v>
      </c>
      <c r="H144" s="4"/>
    </row>
    <row r="145" spans="1:8" ht="15">
      <c r="A145" s="21"/>
      <c r="B145" s="2"/>
      <c r="C145" s="278" t="s">
        <v>10</v>
      </c>
      <c r="D145" s="278"/>
      <c r="E145" s="278"/>
      <c r="F145" s="13"/>
      <c r="G145" s="187">
        <f>SUM(G139:G144)</f>
        <v>6000</v>
      </c>
      <c r="H145" s="4"/>
    </row>
    <row r="146" spans="1:8" ht="12.75">
      <c r="A146" s="20"/>
      <c r="B146" s="2"/>
      <c r="C146" s="17"/>
      <c r="D146" s="17"/>
      <c r="E146" s="17"/>
      <c r="F146" s="195"/>
      <c r="G146" s="172"/>
      <c r="H146" s="4"/>
    </row>
    <row r="147" spans="1:8" ht="12.75">
      <c r="A147" s="16"/>
      <c r="B147" s="2"/>
      <c r="C147" s="165"/>
      <c r="D147" s="17"/>
      <c r="E147" s="17"/>
      <c r="F147" s="195"/>
      <c r="G147" s="172"/>
      <c r="H147" s="4"/>
    </row>
    <row r="148" spans="1:8" ht="43.5" customHeight="1">
      <c r="A148" s="268">
        <v>24</v>
      </c>
      <c r="B148" s="2">
        <v>94</v>
      </c>
      <c r="C148" s="44" t="s">
        <v>36</v>
      </c>
      <c r="D148" s="104" t="s">
        <v>573</v>
      </c>
      <c r="E148" s="194">
        <v>2</v>
      </c>
      <c r="F148" s="151">
        <v>500</v>
      </c>
      <c r="G148" s="172">
        <f aca="true" t="shared" si="2" ref="G148:G153">E148*F148</f>
        <v>1000</v>
      </c>
      <c r="H148" s="4"/>
    </row>
    <row r="149" spans="1:8" ht="44.25" customHeight="1">
      <c r="A149" s="243"/>
      <c r="B149" s="2">
        <v>95</v>
      </c>
      <c r="C149" s="44" t="s">
        <v>37</v>
      </c>
      <c r="D149" s="104" t="s">
        <v>573</v>
      </c>
      <c r="E149" s="139">
        <v>2</v>
      </c>
      <c r="F149" s="151">
        <v>500</v>
      </c>
      <c r="G149" s="172">
        <f t="shared" si="2"/>
        <v>1000</v>
      </c>
      <c r="H149" s="4"/>
    </row>
    <row r="150" spans="1:8" ht="49.5" customHeight="1">
      <c r="A150" s="243"/>
      <c r="B150" s="2">
        <v>96</v>
      </c>
      <c r="C150" s="44" t="s">
        <v>38</v>
      </c>
      <c r="D150" s="104" t="s">
        <v>573</v>
      </c>
      <c r="E150" s="139">
        <v>2</v>
      </c>
      <c r="F150" s="151">
        <v>500</v>
      </c>
      <c r="G150" s="172">
        <f t="shared" si="2"/>
        <v>1000</v>
      </c>
      <c r="H150" s="4"/>
    </row>
    <row r="151" spans="1:8" ht="49.5" customHeight="1">
      <c r="A151" s="243"/>
      <c r="B151" s="2">
        <v>97</v>
      </c>
      <c r="C151" s="44" t="s">
        <v>634</v>
      </c>
      <c r="D151" s="104" t="s">
        <v>573</v>
      </c>
      <c r="E151" s="139">
        <v>2</v>
      </c>
      <c r="F151" s="151">
        <v>500</v>
      </c>
      <c r="G151" s="172">
        <f t="shared" si="2"/>
        <v>1000</v>
      </c>
      <c r="H151" s="4"/>
    </row>
    <row r="152" spans="1:8" ht="49.5" customHeight="1">
      <c r="A152" s="243"/>
      <c r="B152" s="2">
        <v>98</v>
      </c>
      <c r="C152" s="44" t="s">
        <v>635</v>
      </c>
      <c r="D152" s="104" t="s">
        <v>573</v>
      </c>
      <c r="E152" s="139">
        <v>2</v>
      </c>
      <c r="F152" s="151">
        <v>500</v>
      </c>
      <c r="G152" s="172">
        <f t="shared" si="2"/>
        <v>1000</v>
      </c>
      <c r="H152" s="4"/>
    </row>
    <row r="153" spans="1:8" ht="44.25" customHeight="1">
      <c r="A153" s="269"/>
      <c r="B153" s="2">
        <v>99</v>
      </c>
      <c r="C153" s="44" t="s">
        <v>636</v>
      </c>
      <c r="D153" s="104" t="s">
        <v>573</v>
      </c>
      <c r="E153" s="139">
        <v>2</v>
      </c>
      <c r="F153" s="151">
        <v>500</v>
      </c>
      <c r="G153" s="172">
        <f t="shared" si="2"/>
        <v>1000</v>
      </c>
      <c r="H153" s="4"/>
    </row>
    <row r="154" spans="1:8" ht="15">
      <c r="A154" s="20"/>
      <c r="B154" s="2"/>
      <c r="C154" s="278" t="s">
        <v>10</v>
      </c>
      <c r="D154" s="278"/>
      <c r="E154" s="278"/>
      <c r="F154" s="13"/>
      <c r="G154" s="187">
        <f>SUM(G148:G153)</f>
        <v>6000</v>
      </c>
      <c r="H154" s="4"/>
    </row>
    <row r="155" spans="1:8" ht="12.75">
      <c r="A155" s="20"/>
      <c r="B155" s="2"/>
      <c r="C155" s="17"/>
      <c r="D155" s="17"/>
      <c r="E155" s="17"/>
      <c r="F155" s="195"/>
      <c r="G155" s="172"/>
      <c r="H155" s="4"/>
    </row>
    <row r="156" spans="1:8" ht="83.25" customHeight="1">
      <c r="A156" s="10">
        <v>25</v>
      </c>
      <c r="B156" s="2">
        <v>101</v>
      </c>
      <c r="C156" s="147" t="s">
        <v>690</v>
      </c>
      <c r="D156" s="123" t="s">
        <v>691</v>
      </c>
      <c r="E156" s="104">
        <v>5</v>
      </c>
      <c r="F156" s="151">
        <v>500</v>
      </c>
      <c r="G156" s="172">
        <f>E156*F156</f>
        <v>2500</v>
      </c>
      <c r="H156" s="4"/>
    </row>
    <row r="157" spans="2:8" ht="15">
      <c r="B157" s="2"/>
      <c r="C157" s="251" t="s">
        <v>10</v>
      </c>
      <c r="D157" s="252"/>
      <c r="E157" s="253"/>
      <c r="F157" s="200"/>
      <c r="G157" s="187" t="s">
        <v>27</v>
      </c>
      <c r="H157" s="4"/>
    </row>
    <row r="158" spans="1:8" ht="12.75">
      <c r="A158" s="20"/>
      <c r="B158" s="5"/>
      <c r="C158" s="278"/>
      <c r="D158" s="278"/>
      <c r="E158" s="278"/>
      <c r="F158" s="13"/>
      <c r="G158" s="172"/>
      <c r="H158" s="4"/>
    </row>
    <row r="159" spans="1:8" ht="31.5" customHeight="1">
      <c r="A159" s="10">
        <v>26</v>
      </c>
      <c r="B159" s="2">
        <v>103</v>
      </c>
      <c r="C159" s="148" t="s">
        <v>692</v>
      </c>
      <c r="D159" s="104" t="s">
        <v>693</v>
      </c>
      <c r="E159" s="104">
        <v>5</v>
      </c>
      <c r="F159" s="151">
        <v>500</v>
      </c>
      <c r="G159" s="172">
        <f>E159*F159</f>
        <v>2500</v>
      </c>
      <c r="H159" s="4"/>
    </row>
    <row r="160" spans="2:8" ht="16.5" customHeight="1">
      <c r="B160" s="2"/>
      <c r="C160" s="251" t="s">
        <v>10</v>
      </c>
      <c r="D160" s="252"/>
      <c r="E160" s="253"/>
      <c r="F160" s="200"/>
      <c r="G160" s="187" t="s">
        <v>27</v>
      </c>
      <c r="H160" s="4"/>
    </row>
    <row r="161" spans="2:8" ht="12.75">
      <c r="B161" s="5"/>
      <c r="C161" s="251"/>
      <c r="D161" s="252"/>
      <c r="E161" s="253"/>
      <c r="F161" s="13"/>
      <c r="G161" s="172"/>
      <c r="H161" s="4"/>
    </row>
    <row r="162" spans="1:8" ht="21" customHeight="1">
      <c r="A162" s="248">
        <v>27</v>
      </c>
      <c r="B162" s="277">
        <v>104</v>
      </c>
      <c r="C162" s="63" t="s">
        <v>745</v>
      </c>
      <c r="D162" s="292" t="s">
        <v>494</v>
      </c>
      <c r="E162" s="289">
        <v>50</v>
      </c>
      <c r="F162" s="286">
        <v>2500</v>
      </c>
      <c r="G162" s="172">
        <f>E162*F162</f>
        <v>125000</v>
      </c>
      <c r="H162" s="4"/>
    </row>
    <row r="163" spans="1:8" ht="15.75" customHeight="1">
      <c r="A163" s="249"/>
      <c r="B163" s="254"/>
      <c r="C163" s="64" t="s">
        <v>746</v>
      </c>
      <c r="D163" s="272"/>
      <c r="E163" s="255"/>
      <c r="F163" s="282"/>
      <c r="G163" s="318"/>
      <c r="H163" s="4"/>
    </row>
    <row r="164" spans="1:8" ht="38.25">
      <c r="A164" s="249"/>
      <c r="B164" s="254"/>
      <c r="C164" s="61" t="s">
        <v>747</v>
      </c>
      <c r="D164" s="272"/>
      <c r="E164" s="255"/>
      <c r="F164" s="282"/>
      <c r="G164" s="319"/>
      <c r="H164" s="4"/>
    </row>
    <row r="165" spans="1:8" ht="51">
      <c r="A165" s="249"/>
      <c r="B165" s="254"/>
      <c r="C165" s="59" t="s">
        <v>748</v>
      </c>
      <c r="D165" s="272"/>
      <c r="E165" s="255"/>
      <c r="F165" s="282"/>
      <c r="G165" s="319"/>
      <c r="H165" s="4"/>
    </row>
    <row r="166" spans="1:8" ht="69.75" customHeight="1">
      <c r="A166" s="249"/>
      <c r="B166" s="254"/>
      <c r="C166" s="59" t="s">
        <v>749</v>
      </c>
      <c r="D166" s="272"/>
      <c r="E166" s="255"/>
      <c r="F166" s="282"/>
      <c r="G166" s="319"/>
      <c r="H166" s="4"/>
    </row>
    <row r="167" spans="1:8" ht="82.5" customHeight="1">
      <c r="A167" s="249"/>
      <c r="B167" s="254"/>
      <c r="C167" s="59" t="s">
        <v>750</v>
      </c>
      <c r="D167" s="272"/>
      <c r="E167" s="255"/>
      <c r="F167" s="282"/>
      <c r="G167" s="319"/>
      <c r="H167" s="4"/>
    </row>
    <row r="168" spans="1:8" ht="26.25" customHeight="1">
      <c r="A168" s="249"/>
      <c r="B168" s="254"/>
      <c r="C168" s="60" t="s">
        <v>751</v>
      </c>
      <c r="D168" s="272"/>
      <c r="E168" s="255"/>
      <c r="F168" s="282"/>
      <c r="G168" s="319"/>
      <c r="H168" s="4"/>
    </row>
    <row r="169" spans="1:8" ht="53.25" customHeight="1">
      <c r="A169" s="249"/>
      <c r="B169" s="254"/>
      <c r="C169" s="59" t="s">
        <v>752</v>
      </c>
      <c r="D169" s="272"/>
      <c r="E169" s="255"/>
      <c r="F169" s="282"/>
      <c r="G169" s="319"/>
      <c r="H169" s="4"/>
    </row>
    <row r="170" spans="1:8" ht="15.75" customHeight="1">
      <c r="A170" s="249"/>
      <c r="B170" s="254"/>
      <c r="C170" s="60" t="s">
        <v>754</v>
      </c>
      <c r="D170" s="272"/>
      <c r="E170" s="255"/>
      <c r="F170" s="282"/>
      <c r="G170" s="319"/>
      <c r="H170" s="4"/>
    </row>
    <row r="171" spans="1:8" ht="15.75" customHeight="1">
      <c r="A171" s="249"/>
      <c r="B171" s="254"/>
      <c r="C171" s="60" t="s">
        <v>753</v>
      </c>
      <c r="D171" s="272"/>
      <c r="E171" s="255"/>
      <c r="F171" s="282"/>
      <c r="G171" s="319"/>
      <c r="H171" s="4"/>
    </row>
    <row r="172" spans="1:8" ht="25.5" customHeight="1">
      <c r="A172" s="249"/>
      <c r="B172" s="254"/>
      <c r="C172" s="59" t="s">
        <v>583</v>
      </c>
      <c r="D172" s="272"/>
      <c r="E172" s="255"/>
      <c r="F172" s="282"/>
      <c r="G172" s="319"/>
      <c r="H172" s="4"/>
    </row>
    <row r="173" spans="1:8" ht="16.5" customHeight="1">
      <c r="A173" s="249"/>
      <c r="B173" s="254"/>
      <c r="C173" s="59" t="s">
        <v>584</v>
      </c>
      <c r="D173" s="272"/>
      <c r="E173" s="255"/>
      <c r="F173" s="282"/>
      <c r="G173" s="319"/>
      <c r="H173" s="4"/>
    </row>
    <row r="174" spans="1:8" ht="15" customHeight="1">
      <c r="A174" s="250"/>
      <c r="B174" s="254"/>
      <c r="C174" s="59" t="s">
        <v>585</v>
      </c>
      <c r="D174" s="272"/>
      <c r="E174" s="242"/>
      <c r="F174" s="283"/>
      <c r="G174" s="263"/>
      <c r="H174" s="4"/>
    </row>
    <row r="175" spans="1:8" ht="15" customHeight="1">
      <c r="A175" s="162"/>
      <c r="B175" s="201"/>
      <c r="C175" s="202"/>
      <c r="D175" s="203"/>
      <c r="E175" s="161"/>
      <c r="F175" s="17" t="s">
        <v>10</v>
      </c>
      <c r="G175" s="188">
        <v>125000</v>
      </c>
      <c r="H175" s="4"/>
    </row>
    <row r="176" spans="1:8" ht="12.75">
      <c r="A176" s="28"/>
      <c r="B176" s="2"/>
      <c r="C176" s="17" t="s">
        <v>10</v>
      </c>
      <c r="D176" s="17"/>
      <c r="E176" s="17"/>
      <c r="F176" s="13"/>
      <c r="G176" s="172"/>
      <c r="H176" s="4"/>
    </row>
    <row r="177" spans="1:8" ht="25.5">
      <c r="A177" s="180">
        <v>28</v>
      </c>
      <c r="B177" s="181">
        <v>105</v>
      </c>
      <c r="C177" s="63" t="s">
        <v>586</v>
      </c>
      <c r="D177" s="292" t="s">
        <v>493</v>
      </c>
      <c r="E177" s="292">
        <v>2</v>
      </c>
      <c r="F177" s="297">
        <v>1200</v>
      </c>
      <c r="G177" s="172">
        <f>E177*F177</f>
        <v>2400</v>
      </c>
      <c r="H177" s="4"/>
    </row>
    <row r="178" spans="1:8" ht="69" customHeight="1">
      <c r="A178" s="246"/>
      <c r="B178" s="181"/>
      <c r="C178" s="61" t="s">
        <v>117</v>
      </c>
      <c r="D178" s="273"/>
      <c r="E178" s="273"/>
      <c r="F178" s="259"/>
      <c r="G178" s="172"/>
      <c r="H178" s="4"/>
    </row>
    <row r="179" spans="1:8" ht="15">
      <c r="A179" s="16"/>
      <c r="B179" s="26"/>
      <c r="C179" s="278" t="s">
        <v>10</v>
      </c>
      <c r="D179" s="278"/>
      <c r="E179" s="278"/>
      <c r="F179" s="13"/>
      <c r="G179" s="187">
        <v>2400</v>
      </c>
      <c r="H179" s="4"/>
    </row>
    <row r="180" spans="1:8" ht="12.75">
      <c r="A180" s="16"/>
      <c r="B180" s="2"/>
      <c r="C180" s="17"/>
      <c r="D180" s="17"/>
      <c r="E180" s="48"/>
      <c r="F180" s="197"/>
      <c r="G180" s="172"/>
      <c r="H180" s="4"/>
    </row>
    <row r="181" spans="1:8" ht="12.75">
      <c r="A181" s="206"/>
      <c r="B181" s="2"/>
      <c r="C181" s="17"/>
      <c r="D181" s="17"/>
      <c r="E181" s="17"/>
      <c r="F181" s="13"/>
      <c r="G181" s="172"/>
      <c r="H181" s="4"/>
    </row>
    <row r="182" spans="1:8" ht="12.75">
      <c r="A182" s="21"/>
      <c r="B182" s="53"/>
      <c r="C182" s="67" t="s">
        <v>118</v>
      </c>
      <c r="D182" s="293" t="s">
        <v>494</v>
      </c>
      <c r="E182" s="323">
        <v>10</v>
      </c>
      <c r="F182" s="284">
        <v>3000</v>
      </c>
      <c r="G182" s="205">
        <f>E182*F182</f>
        <v>30000</v>
      </c>
      <c r="H182" s="4"/>
    </row>
    <row r="183" spans="1:7" ht="153.75" customHeight="1">
      <c r="A183" s="10">
        <v>29</v>
      </c>
      <c r="B183" s="3">
        <v>107</v>
      </c>
      <c r="C183" s="44" t="s">
        <v>300</v>
      </c>
      <c r="D183" s="273"/>
      <c r="E183" s="324"/>
      <c r="F183" s="263"/>
      <c r="G183" s="172"/>
    </row>
    <row r="184" spans="3:7" ht="15">
      <c r="C184" s="278" t="s">
        <v>10</v>
      </c>
      <c r="D184" s="278"/>
      <c r="E184" s="278"/>
      <c r="G184" s="187">
        <v>30000</v>
      </c>
    </row>
    <row r="185" spans="1:7" ht="12.75">
      <c r="A185" s="16"/>
      <c r="C185" s="17"/>
      <c r="D185" s="17"/>
      <c r="E185" s="17"/>
      <c r="G185" s="172"/>
    </row>
    <row r="186" spans="1:7" ht="12.75">
      <c r="A186" s="16"/>
      <c r="B186" s="30"/>
      <c r="C186" s="67" t="s">
        <v>301</v>
      </c>
      <c r="D186" s="293" t="s">
        <v>494</v>
      </c>
      <c r="E186" s="293">
        <v>10</v>
      </c>
      <c r="F186" s="284">
        <v>3000</v>
      </c>
      <c r="G186" s="205">
        <f>E186*F186</f>
        <v>30000</v>
      </c>
    </row>
    <row r="187" spans="1:8" ht="120.75" customHeight="1">
      <c r="A187" s="16">
        <v>30</v>
      </c>
      <c r="B187" s="2">
        <v>108</v>
      </c>
      <c r="C187" s="44" t="s">
        <v>302</v>
      </c>
      <c r="D187" s="273"/>
      <c r="E187" s="273"/>
      <c r="F187" s="285"/>
      <c r="G187" s="172"/>
      <c r="H187" s="4"/>
    </row>
    <row r="188" spans="1:8" ht="15">
      <c r="A188" s="28"/>
      <c r="B188" s="2"/>
      <c r="C188" s="278" t="s">
        <v>10</v>
      </c>
      <c r="D188" s="278"/>
      <c r="E188" s="278"/>
      <c r="G188" s="187">
        <v>30000</v>
      </c>
      <c r="H188" s="4"/>
    </row>
    <row r="189" spans="1:8" ht="12.75">
      <c r="A189" s="163"/>
      <c r="B189" s="2"/>
      <c r="C189" s="17"/>
      <c r="D189" s="17"/>
      <c r="E189" s="48"/>
      <c r="F189" s="109"/>
      <c r="G189" s="172"/>
      <c r="H189" s="4"/>
    </row>
    <row r="190" spans="1:7" ht="25.5">
      <c r="A190" s="275">
        <v>31</v>
      </c>
      <c r="B190" s="282">
        <v>109</v>
      </c>
      <c r="C190" s="64" t="s">
        <v>303</v>
      </c>
      <c r="D190" s="266" t="s">
        <v>494</v>
      </c>
      <c r="E190" s="245">
        <v>50</v>
      </c>
      <c r="F190" s="286">
        <v>3500</v>
      </c>
      <c r="G190" s="172">
        <f>E190*F190</f>
        <v>175000</v>
      </c>
    </row>
    <row r="191" spans="1:7" ht="38.25">
      <c r="A191" s="277"/>
      <c r="B191" s="244"/>
      <c r="C191" s="44" t="s">
        <v>304</v>
      </c>
      <c r="D191" s="244"/>
      <c r="E191" s="244"/>
      <c r="F191" s="287"/>
      <c r="G191" s="320"/>
    </row>
    <row r="192" spans="1:7" ht="12.75">
      <c r="A192" s="277"/>
      <c r="B192" s="244"/>
      <c r="C192" s="44" t="s">
        <v>305</v>
      </c>
      <c r="D192" s="244"/>
      <c r="E192" s="244"/>
      <c r="F192" s="287"/>
      <c r="G192" s="321"/>
    </row>
    <row r="193" spans="1:7" ht="12.75">
      <c r="A193" s="277"/>
      <c r="B193" s="244"/>
      <c r="C193" s="44" t="s">
        <v>306</v>
      </c>
      <c r="D193" s="244"/>
      <c r="E193" s="244"/>
      <c r="F193" s="287"/>
      <c r="G193" s="321"/>
    </row>
    <row r="194" spans="1:7" ht="12.75">
      <c r="A194" s="277"/>
      <c r="B194" s="244"/>
      <c r="C194" s="44" t="s">
        <v>307</v>
      </c>
      <c r="D194" s="244"/>
      <c r="E194" s="244"/>
      <c r="F194" s="287"/>
      <c r="G194" s="321"/>
    </row>
    <row r="195" spans="1:7" ht="12.75">
      <c r="A195" s="277"/>
      <c r="B195" s="244"/>
      <c r="C195" s="44" t="s">
        <v>308</v>
      </c>
      <c r="D195" s="244"/>
      <c r="E195" s="244"/>
      <c r="F195" s="287"/>
      <c r="G195" s="321"/>
    </row>
    <row r="196" spans="1:7" ht="12.75">
      <c r="A196" s="277"/>
      <c r="B196" s="244"/>
      <c r="C196" s="44" t="s">
        <v>309</v>
      </c>
      <c r="D196" s="244"/>
      <c r="E196" s="244"/>
      <c r="F196" s="287"/>
      <c r="G196" s="321"/>
    </row>
    <row r="197" spans="1:7" ht="12.75">
      <c r="A197" s="277"/>
      <c r="B197" s="244"/>
      <c r="C197" s="44" t="s">
        <v>310</v>
      </c>
      <c r="D197" s="244"/>
      <c r="E197" s="244"/>
      <c r="F197" s="287"/>
      <c r="G197" s="321"/>
    </row>
    <row r="198" spans="1:7" ht="12.75">
      <c r="A198" s="277"/>
      <c r="B198" s="244"/>
      <c r="C198" s="65" t="s">
        <v>311</v>
      </c>
      <c r="D198" s="244"/>
      <c r="E198" s="244"/>
      <c r="F198" s="287"/>
      <c r="G198" s="321"/>
    </row>
    <row r="199" spans="1:7" ht="12.75">
      <c r="A199" s="277"/>
      <c r="B199" s="244"/>
      <c r="C199" s="68" t="s">
        <v>312</v>
      </c>
      <c r="D199" s="244"/>
      <c r="E199" s="244"/>
      <c r="F199" s="287"/>
      <c r="G199" s="321"/>
    </row>
    <row r="200" spans="1:7" ht="25.5">
      <c r="A200" s="277"/>
      <c r="B200" s="244"/>
      <c r="C200" s="69" t="s">
        <v>313</v>
      </c>
      <c r="D200" s="244"/>
      <c r="E200" s="244"/>
      <c r="F200" s="287"/>
      <c r="G200" s="321"/>
    </row>
    <row r="201" spans="1:7" ht="12.75">
      <c r="A201" s="277"/>
      <c r="B201" s="244"/>
      <c r="C201" s="68" t="s">
        <v>314</v>
      </c>
      <c r="D201" s="244"/>
      <c r="E201" s="244"/>
      <c r="F201" s="287"/>
      <c r="G201" s="321"/>
    </row>
    <row r="202" spans="1:7" ht="12.75">
      <c r="A202" s="277"/>
      <c r="B202" s="244"/>
      <c r="C202" s="68" t="s">
        <v>315</v>
      </c>
      <c r="D202" s="244"/>
      <c r="E202" s="244"/>
      <c r="F202" s="287"/>
      <c r="G202" s="321"/>
    </row>
    <row r="203" spans="1:7" ht="12.75">
      <c r="A203" s="277"/>
      <c r="B203" s="244"/>
      <c r="C203" s="68" t="s">
        <v>316</v>
      </c>
      <c r="D203" s="244"/>
      <c r="E203" s="244"/>
      <c r="F203" s="287"/>
      <c r="G203" s="321"/>
    </row>
    <row r="204" spans="1:7" ht="12.75">
      <c r="A204" s="277"/>
      <c r="B204" s="244"/>
      <c r="C204" s="44" t="s">
        <v>317</v>
      </c>
      <c r="D204" s="244"/>
      <c r="E204" s="244"/>
      <c r="F204" s="287"/>
      <c r="G204" s="321"/>
    </row>
    <row r="205" spans="1:7" ht="12.75">
      <c r="A205" s="277"/>
      <c r="B205" s="244"/>
      <c r="C205" s="44" t="s">
        <v>318</v>
      </c>
      <c r="D205" s="244"/>
      <c r="E205" s="244"/>
      <c r="F205" s="287"/>
      <c r="G205" s="321"/>
    </row>
    <row r="206" spans="1:7" ht="25.5">
      <c r="A206" s="277"/>
      <c r="B206" s="244"/>
      <c r="C206" s="44" t="s">
        <v>319</v>
      </c>
      <c r="D206" s="244"/>
      <c r="E206" s="244"/>
      <c r="F206" s="287"/>
      <c r="G206" s="321"/>
    </row>
    <row r="207" spans="1:7" ht="12.75">
      <c r="A207" s="277"/>
      <c r="B207" s="244"/>
      <c r="C207" s="44" t="s">
        <v>320</v>
      </c>
      <c r="D207" s="244"/>
      <c r="E207" s="244"/>
      <c r="F207" s="287"/>
      <c r="G207" s="321"/>
    </row>
    <row r="208" spans="1:7" ht="12.75">
      <c r="A208" s="277"/>
      <c r="B208" s="244"/>
      <c r="C208" s="44" t="s">
        <v>321</v>
      </c>
      <c r="D208" s="244"/>
      <c r="E208" s="244"/>
      <c r="F208" s="287"/>
      <c r="G208" s="321"/>
    </row>
    <row r="209" spans="1:7" ht="38.25">
      <c r="A209" s="277"/>
      <c r="B209" s="244"/>
      <c r="C209" s="44" t="s">
        <v>710</v>
      </c>
      <c r="D209" s="244"/>
      <c r="E209" s="244"/>
      <c r="F209" s="287"/>
      <c r="G209" s="321"/>
    </row>
    <row r="210" spans="1:7" ht="12.75">
      <c r="A210" s="277"/>
      <c r="B210" s="244"/>
      <c r="C210" s="68" t="s">
        <v>711</v>
      </c>
      <c r="D210" s="244"/>
      <c r="E210" s="244"/>
      <c r="F210" s="287"/>
      <c r="G210" s="321"/>
    </row>
    <row r="211" spans="1:7" ht="12.75">
      <c r="A211" s="277"/>
      <c r="B211" s="244"/>
      <c r="C211" s="68" t="s">
        <v>712</v>
      </c>
      <c r="D211" s="244"/>
      <c r="E211" s="244"/>
      <c r="F211" s="287"/>
      <c r="G211" s="321"/>
    </row>
    <row r="212" spans="1:7" ht="12.75">
      <c r="A212" s="277"/>
      <c r="B212" s="244"/>
      <c r="C212" s="68" t="s">
        <v>713</v>
      </c>
      <c r="D212" s="244"/>
      <c r="E212" s="244"/>
      <c r="F212" s="287"/>
      <c r="G212" s="321"/>
    </row>
    <row r="213" spans="1:7" ht="12.75">
      <c r="A213" s="277"/>
      <c r="B213" s="244"/>
      <c r="C213" s="68" t="s">
        <v>714</v>
      </c>
      <c r="D213" s="244"/>
      <c r="E213" s="244"/>
      <c r="F213" s="287"/>
      <c r="G213" s="321"/>
    </row>
    <row r="214" spans="1:7" ht="12.75">
      <c r="A214" s="277"/>
      <c r="B214" s="244"/>
      <c r="C214" s="68" t="s">
        <v>715</v>
      </c>
      <c r="D214" s="244"/>
      <c r="E214" s="244"/>
      <c r="F214" s="287"/>
      <c r="G214" s="321"/>
    </row>
    <row r="215" spans="1:7" ht="12.75">
      <c r="A215" s="277"/>
      <c r="B215" s="244"/>
      <c r="C215" s="68" t="s">
        <v>716</v>
      </c>
      <c r="D215" s="244"/>
      <c r="E215" s="244"/>
      <c r="F215" s="287"/>
      <c r="G215" s="321"/>
    </row>
    <row r="216" spans="1:7" ht="12.75">
      <c r="A216" s="277"/>
      <c r="B216" s="244"/>
      <c r="C216" s="68" t="s">
        <v>717</v>
      </c>
      <c r="D216" s="244"/>
      <c r="E216" s="244"/>
      <c r="F216" s="287"/>
      <c r="G216" s="321"/>
    </row>
    <row r="217" spans="1:7" ht="12.75">
      <c r="A217" s="277"/>
      <c r="B217" s="244"/>
      <c r="C217" s="44" t="s">
        <v>718</v>
      </c>
      <c r="D217" s="244"/>
      <c r="E217" s="244"/>
      <c r="F217" s="287"/>
      <c r="G217" s="321"/>
    </row>
    <row r="218" spans="1:7" ht="12.75">
      <c r="A218" s="277"/>
      <c r="B218" s="244"/>
      <c r="C218" s="44" t="s">
        <v>719</v>
      </c>
      <c r="D218" s="244"/>
      <c r="E218" s="244"/>
      <c r="F218" s="287"/>
      <c r="G218" s="321"/>
    </row>
    <row r="219" spans="1:7" ht="12.75">
      <c r="A219" s="277"/>
      <c r="B219" s="244"/>
      <c r="C219" s="44" t="s">
        <v>720</v>
      </c>
      <c r="D219" s="244"/>
      <c r="E219" s="244"/>
      <c r="F219" s="287"/>
      <c r="G219" s="321"/>
    </row>
    <row r="220" spans="1:7" ht="12.75">
      <c r="A220" s="277"/>
      <c r="B220" s="244"/>
      <c r="C220" s="44" t="s">
        <v>721</v>
      </c>
      <c r="D220" s="244"/>
      <c r="E220" s="244"/>
      <c r="F220" s="287"/>
      <c r="G220" s="321"/>
    </row>
    <row r="221" spans="1:7" ht="25.5">
      <c r="A221" s="276"/>
      <c r="B221" s="244"/>
      <c r="C221" s="44" t="s">
        <v>722</v>
      </c>
      <c r="D221" s="244"/>
      <c r="E221" s="246"/>
      <c r="F221" s="288"/>
      <c r="G221" s="322"/>
    </row>
    <row r="222" spans="1:7" ht="15">
      <c r="A222" s="21"/>
      <c r="B222" s="29"/>
      <c r="C222" s="58"/>
      <c r="D222" s="29"/>
      <c r="E222" s="155"/>
      <c r="F222" s="17" t="s">
        <v>10</v>
      </c>
      <c r="G222" s="207">
        <v>175000</v>
      </c>
    </row>
    <row r="223" spans="2:7" ht="12.75">
      <c r="B223" s="2"/>
      <c r="D223" s="17"/>
      <c r="E223" s="17"/>
      <c r="G223" s="205"/>
    </row>
    <row r="224" spans="1:7" ht="25.5">
      <c r="A224" s="277">
        <v>32</v>
      </c>
      <c r="B224" s="283">
        <v>110</v>
      </c>
      <c r="C224" s="70" t="s">
        <v>723</v>
      </c>
      <c r="D224" s="292" t="s">
        <v>494</v>
      </c>
      <c r="E224" s="289">
        <v>3</v>
      </c>
      <c r="F224" s="260">
        <v>3500</v>
      </c>
      <c r="G224" s="204">
        <f aca="true" t="shared" si="3" ref="G224:G277">E224*F224</f>
        <v>10500</v>
      </c>
    </row>
    <row r="225" spans="1:7" ht="38.25">
      <c r="A225" s="277"/>
      <c r="B225" s="271"/>
      <c r="C225" s="66" t="s">
        <v>724</v>
      </c>
      <c r="D225" s="272"/>
      <c r="E225" s="290"/>
      <c r="F225" s="261"/>
      <c r="G225" s="320"/>
    </row>
    <row r="226" spans="1:7" ht="12.75">
      <c r="A226" s="277"/>
      <c r="B226" s="271"/>
      <c r="C226" s="62" t="s">
        <v>725</v>
      </c>
      <c r="D226" s="272"/>
      <c r="E226" s="290"/>
      <c r="F226" s="261"/>
      <c r="G226" s="321"/>
    </row>
    <row r="227" spans="1:7" ht="63.75">
      <c r="A227" s="277"/>
      <c r="B227" s="271"/>
      <c r="C227" s="61" t="s">
        <v>726</v>
      </c>
      <c r="D227" s="272"/>
      <c r="E227" s="290"/>
      <c r="F227" s="261"/>
      <c r="G227" s="321"/>
    </row>
    <row r="228" spans="1:7" ht="12.75">
      <c r="A228" s="277"/>
      <c r="B228" s="271"/>
      <c r="C228" s="62" t="s">
        <v>727</v>
      </c>
      <c r="D228" s="272"/>
      <c r="E228" s="290"/>
      <c r="F228" s="261"/>
      <c r="G228" s="321"/>
    </row>
    <row r="229" spans="1:7" ht="76.5">
      <c r="A229" s="277"/>
      <c r="B229" s="271"/>
      <c r="C229" s="61" t="s">
        <v>728</v>
      </c>
      <c r="D229" s="272"/>
      <c r="E229" s="290"/>
      <c r="F229" s="261"/>
      <c r="G229" s="321"/>
    </row>
    <row r="230" spans="1:7" ht="12.75">
      <c r="A230" s="277"/>
      <c r="B230" s="271"/>
      <c r="C230" s="61" t="s">
        <v>729</v>
      </c>
      <c r="D230" s="272"/>
      <c r="E230" s="290"/>
      <c r="F230" s="261"/>
      <c r="G230" s="321"/>
    </row>
    <row r="231" spans="1:7" ht="25.5">
      <c r="A231" s="277"/>
      <c r="B231" s="271"/>
      <c r="C231" s="61" t="s">
        <v>730</v>
      </c>
      <c r="D231" s="272"/>
      <c r="E231" s="290"/>
      <c r="F231" s="261"/>
      <c r="G231" s="321"/>
    </row>
    <row r="232" spans="1:7" ht="12.75">
      <c r="A232" s="277"/>
      <c r="B232" s="271"/>
      <c r="C232" s="62" t="s">
        <v>731</v>
      </c>
      <c r="D232" s="272"/>
      <c r="E232" s="290"/>
      <c r="F232" s="261"/>
      <c r="G232" s="321"/>
    </row>
    <row r="233" spans="1:7" ht="102">
      <c r="A233" s="277"/>
      <c r="B233" s="271"/>
      <c r="C233" s="61" t="s">
        <v>732</v>
      </c>
      <c r="D233" s="272"/>
      <c r="E233" s="290"/>
      <c r="F233" s="261"/>
      <c r="G233" s="321"/>
    </row>
    <row r="234" spans="1:7" ht="25.5">
      <c r="A234" s="277"/>
      <c r="B234" s="271"/>
      <c r="C234" s="61" t="s">
        <v>733</v>
      </c>
      <c r="D234" s="272"/>
      <c r="E234" s="290"/>
      <c r="F234" s="261"/>
      <c r="G234" s="321"/>
    </row>
    <row r="235" spans="1:7" ht="165.75">
      <c r="A235" s="277"/>
      <c r="B235" s="281"/>
      <c r="C235" s="44" t="s">
        <v>266</v>
      </c>
      <c r="D235" s="273"/>
      <c r="E235" s="291"/>
      <c r="F235" s="262"/>
      <c r="G235" s="322"/>
    </row>
    <row r="236" spans="2:7" ht="15">
      <c r="B236" s="2"/>
      <c r="C236" s="278" t="s">
        <v>10</v>
      </c>
      <c r="D236" s="278"/>
      <c r="E236" s="278"/>
      <c r="G236" s="207">
        <v>10500</v>
      </c>
    </row>
    <row r="237" spans="2:7" ht="12.75">
      <c r="B237" s="2"/>
      <c r="C237" s="17"/>
      <c r="D237" s="17"/>
      <c r="E237" s="17"/>
      <c r="G237" s="205"/>
    </row>
    <row r="238" spans="1:7" ht="51">
      <c r="A238" s="10">
        <v>33</v>
      </c>
      <c r="B238" s="3">
        <v>111</v>
      </c>
      <c r="C238" s="71" t="s">
        <v>267</v>
      </c>
      <c r="D238" s="2" t="s">
        <v>498</v>
      </c>
      <c r="E238" s="3">
        <v>30</v>
      </c>
      <c r="F238" s="9">
        <v>600</v>
      </c>
      <c r="G238" s="172">
        <f t="shared" si="3"/>
        <v>18000</v>
      </c>
    </row>
    <row r="239" spans="2:7" ht="15">
      <c r="B239" s="2"/>
      <c r="C239" s="278" t="s">
        <v>10</v>
      </c>
      <c r="D239" s="278"/>
      <c r="E239" s="278"/>
      <c r="G239" s="187">
        <f>SUM(G238)</f>
        <v>18000</v>
      </c>
    </row>
    <row r="240" spans="2:7" ht="12.75">
      <c r="B240" s="2"/>
      <c r="C240" s="17"/>
      <c r="D240" s="17"/>
      <c r="E240" s="17"/>
      <c r="G240" s="172"/>
    </row>
    <row r="241" spans="1:7" ht="38.25">
      <c r="A241" s="10">
        <v>34</v>
      </c>
      <c r="B241" s="3">
        <v>112</v>
      </c>
      <c r="C241" s="24" t="s">
        <v>268</v>
      </c>
      <c r="D241" s="104" t="s">
        <v>499</v>
      </c>
      <c r="E241" s="121">
        <v>5</v>
      </c>
      <c r="F241" s="9">
        <v>400</v>
      </c>
      <c r="G241" s="172">
        <f t="shared" si="3"/>
        <v>2000</v>
      </c>
    </row>
    <row r="242" spans="2:7" ht="15">
      <c r="B242" s="2"/>
      <c r="C242" s="278" t="s">
        <v>10</v>
      </c>
      <c r="D242" s="278"/>
      <c r="E242" s="278"/>
      <c r="G242" s="187">
        <f>SUM(G241)</f>
        <v>2000</v>
      </c>
    </row>
    <row r="243" spans="2:7" ht="12.75">
      <c r="B243" s="2"/>
      <c r="C243" s="17"/>
      <c r="D243" s="17"/>
      <c r="E243" s="17"/>
      <c r="G243" s="172"/>
    </row>
    <row r="244" spans="1:7" ht="24.75" customHeight="1">
      <c r="A244" s="10">
        <v>35</v>
      </c>
      <c r="B244" s="3">
        <v>113</v>
      </c>
      <c r="C244" s="233" t="s">
        <v>269</v>
      </c>
      <c r="D244" s="234" t="s">
        <v>500</v>
      </c>
      <c r="E244" s="235">
        <v>8</v>
      </c>
      <c r="F244" s="236">
        <v>450</v>
      </c>
      <c r="G244" s="188">
        <f t="shared" si="3"/>
        <v>3600</v>
      </c>
    </row>
    <row r="245" spans="2:7" ht="12.75">
      <c r="B245" s="2"/>
      <c r="C245" s="278"/>
      <c r="D245" s="278"/>
      <c r="E245" s="278"/>
      <c r="G245" s="172">
        <f t="shared" si="3"/>
        <v>0</v>
      </c>
    </row>
    <row r="246" spans="1:7" ht="12.75">
      <c r="A246" s="275">
        <v>36</v>
      </c>
      <c r="B246" s="3">
        <v>114</v>
      </c>
      <c r="C246" s="24" t="s">
        <v>270</v>
      </c>
      <c r="D246" s="104" t="s">
        <v>501</v>
      </c>
      <c r="E246" s="121">
        <v>2</v>
      </c>
      <c r="F246" s="9">
        <v>800</v>
      </c>
      <c r="G246" s="172">
        <f t="shared" si="3"/>
        <v>1600</v>
      </c>
    </row>
    <row r="247" spans="1:7" ht="12.75">
      <c r="A247" s="276"/>
      <c r="B247" s="3">
        <v>115</v>
      </c>
      <c r="C247" s="24" t="s">
        <v>271</v>
      </c>
      <c r="D247" s="104" t="s">
        <v>501</v>
      </c>
      <c r="E247" s="121">
        <v>2</v>
      </c>
      <c r="F247" s="9">
        <v>800</v>
      </c>
      <c r="G247" s="172">
        <f t="shared" si="3"/>
        <v>1600</v>
      </c>
    </row>
    <row r="248" spans="2:7" ht="15">
      <c r="B248" s="2"/>
      <c r="C248" s="278" t="s">
        <v>10</v>
      </c>
      <c r="D248" s="278"/>
      <c r="E248" s="278"/>
      <c r="G248" s="187">
        <f>SUM(G246:G247)</f>
        <v>3200</v>
      </c>
    </row>
    <row r="249" spans="2:7" ht="12.75">
      <c r="B249" s="2"/>
      <c r="C249" s="17"/>
      <c r="D249" s="17"/>
      <c r="E249" s="17"/>
      <c r="G249" s="172"/>
    </row>
    <row r="250" spans="1:7" ht="19.5" customHeight="1">
      <c r="A250" s="10">
        <v>37</v>
      </c>
      <c r="B250" s="3">
        <v>116</v>
      </c>
      <c r="C250" s="24" t="s">
        <v>272</v>
      </c>
      <c r="D250" s="104" t="s">
        <v>502</v>
      </c>
      <c r="E250" s="121">
        <v>2</v>
      </c>
      <c r="F250" s="9">
        <v>600</v>
      </c>
      <c r="G250" s="172">
        <f t="shared" si="3"/>
        <v>1200</v>
      </c>
    </row>
    <row r="251" spans="2:7" ht="15">
      <c r="B251" s="2"/>
      <c r="C251" s="278" t="s">
        <v>10</v>
      </c>
      <c r="D251" s="278"/>
      <c r="E251" s="278"/>
      <c r="G251" s="187">
        <f>SUM(G250)</f>
        <v>1200</v>
      </c>
    </row>
    <row r="252" spans="2:7" ht="12.75">
      <c r="B252" s="2"/>
      <c r="C252" s="17"/>
      <c r="D252" s="17"/>
      <c r="E252" s="17"/>
      <c r="G252" s="172"/>
    </row>
    <row r="253" spans="1:7" ht="24.75" customHeight="1">
      <c r="A253" s="10">
        <v>38</v>
      </c>
      <c r="B253" s="3">
        <v>117</v>
      </c>
      <c r="C253" s="24" t="s">
        <v>273</v>
      </c>
      <c r="D253" s="104" t="s">
        <v>503</v>
      </c>
      <c r="E253" s="121">
        <v>5</v>
      </c>
      <c r="F253" s="9">
        <v>1500</v>
      </c>
      <c r="G253" s="172">
        <f t="shared" si="3"/>
        <v>7500</v>
      </c>
    </row>
    <row r="254" spans="1:7" ht="15">
      <c r="A254" s="16"/>
      <c r="B254" s="2"/>
      <c r="C254" s="278" t="s">
        <v>10</v>
      </c>
      <c r="D254" s="278"/>
      <c r="E254" s="278"/>
      <c r="G254" s="187">
        <f>SUM(G253)</f>
        <v>7500</v>
      </c>
    </row>
    <row r="255" spans="1:7" ht="12.75">
      <c r="A255" s="16"/>
      <c r="B255" s="2"/>
      <c r="C255" s="17"/>
      <c r="D255" s="17"/>
      <c r="E255" s="17"/>
      <c r="G255" s="172"/>
    </row>
    <row r="256" spans="1:7" ht="12.75">
      <c r="A256" s="247">
        <v>39</v>
      </c>
      <c r="B256" s="3">
        <v>118</v>
      </c>
      <c r="C256" s="24" t="s">
        <v>274</v>
      </c>
      <c r="D256" s="104" t="s">
        <v>504</v>
      </c>
      <c r="E256" s="121">
        <v>5</v>
      </c>
      <c r="F256" s="9">
        <v>50</v>
      </c>
      <c r="G256" s="172">
        <f t="shared" si="3"/>
        <v>250</v>
      </c>
    </row>
    <row r="257" spans="1:7" ht="12.75">
      <c r="A257" s="247"/>
      <c r="B257" s="3">
        <v>119</v>
      </c>
      <c r="C257" s="24" t="s">
        <v>275</v>
      </c>
      <c r="D257" s="104" t="s">
        <v>504</v>
      </c>
      <c r="E257" s="121">
        <v>5</v>
      </c>
      <c r="F257" s="9">
        <v>50</v>
      </c>
      <c r="G257" s="172">
        <f t="shared" si="3"/>
        <v>250</v>
      </c>
    </row>
    <row r="258" spans="1:7" ht="12.75">
      <c r="A258" s="247"/>
      <c r="B258" s="3">
        <v>120</v>
      </c>
      <c r="C258" s="24" t="s">
        <v>434</v>
      </c>
      <c r="D258" s="104" t="s">
        <v>504</v>
      </c>
      <c r="E258" s="121">
        <v>5</v>
      </c>
      <c r="F258" s="9">
        <v>50</v>
      </c>
      <c r="G258" s="172">
        <f t="shared" si="3"/>
        <v>250</v>
      </c>
    </row>
    <row r="259" spans="1:7" ht="12.75">
      <c r="A259" s="247"/>
      <c r="B259" s="3">
        <v>121</v>
      </c>
      <c r="C259" s="24" t="s">
        <v>435</v>
      </c>
      <c r="D259" s="104" t="s">
        <v>504</v>
      </c>
      <c r="E259" s="121">
        <v>5</v>
      </c>
      <c r="F259" s="9">
        <v>50</v>
      </c>
      <c r="G259" s="172">
        <f t="shared" si="3"/>
        <v>250</v>
      </c>
    </row>
    <row r="260" spans="1:7" ht="12.75">
      <c r="A260" s="247"/>
      <c r="B260" s="3">
        <v>122</v>
      </c>
      <c r="C260" s="24" t="s">
        <v>436</v>
      </c>
      <c r="D260" s="104" t="s">
        <v>504</v>
      </c>
      <c r="E260" s="121">
        <v>5</v>
      </c>
      <c r="F260" s="9">
        <v>50</v>
      </c>
      <c r="G260" s="172">
        <f t="shared" si="3"/>
        <v>250</v>
      </c>
    </row>
    <row r="261" spans="1:7" ht="12.75">
      <c r="A261" s="247"/>
      <c r="B261" s="3">
        <v>123</v>
      </c>
      <c r="C261" s="24" t="s">
        <v>437</v>
      </c>
      <c r="D261" s="104" t="s">
        <v>504</v>
      </c>
      <c r="E261" s="121">
        <v>5</v>
      </c>
      <c r="F261" s="9">
        <v>50</v>
      </c>
      <c r="G261" s="172">
        <f t="shared" si="3"/>
        <v>250</v>
      </c>
    </row>
    <row r="262" spans="1:7" ht="12.75">
      <c r="A262" s="247"/>
      <c r="B262" s="3">
        <v>124</v>
      </c>
      <c r="C262" s="24" t="s">
        <v>438</v>
      </c>
      <c r="D262" s="104" t="s">
        <v>504</v>
      </c>
      <c r="E262" s="121">
        <v>5</v>
      </c>
      <c r="F262" s="9">
        <v>50</v>
      </c>
      <c r="G262" s="172">
        <f t="shared" si="3"/>
        <v>250</v>
      </c>
    </row>
    <row r="263" spans="1:7" ht="12.75">
      <c r="A263" s="247"/>
      <c r="B263" s="3">
        <v>125</v>
      </c>
      <c r="C263" s="24" t="s">
        <v>439</v>
      </c>
      <c r="D263" s="104" t="s">
        <v>504</v>
      </c>
      <c r="E263" s="121">
        <v>5</v>
      </c>
      <c r="F263" s="9">
        <v>50</v>
      </c>
      <c r="G263" s="172">
        <f t="shared" si="3"/>
        <v>250</v>
      </c>
    </row>
    <row r="264" spans="1:7" ht="12.75">
      <c r="A264" s="247"/>
      <c r="B264" s="3">
        <v>126</v>
      </c>
      <c r="C264" s="24" t="s">
        <v>440</v>
      </c>
      <c r="D264" s="104" t="s">
        <v>504</v>
      </c>
      <c r="E264" s="121">
        <v>5</v>
      </c>
      <c r="F264" s="9">
        <v>50</v>
      </c>
      <c r="G264" s="172">
        <f t="shared" si="3"/>
        <v>250</v>
      </c>
    </row>
    <row r="265" spans="1:7" ht="12.75">
      <c r="A265" s="247"/>
      <c r="B265" s="3">
        <v>127</v>
      </c>
      <c r="C265" s="24" t="s">
        <v>441</v>
      </c>
      <c r="D265" s="104" t="s">
        <v>504</v>
      </c>
      <c r="E265" s="121">
        <v>5</v>
      </c>
      <c r="F265" s="9">
        <v>50</v>
      </c>
      <c r="G265" s="172">
        <f t="shared" si="3"/>
        <v>250</v>
      </c>
    </row>
    <row r="266" spans="1:7" ht="12.75">
      <c r="A266" s="247"/>
      <c r="B266" s="3">
        <v>128</v>
      </c>
      <c r="C266" s="24" t="s">
        <v>442</v>
      </c>
      <c r="D266" s="104" t="s">
        <v>504</v>
      </c>
      <c r="E266" s="121">
        <v>5</v>
      </c>
      <c r="F266" s="9">
        <v>50</v>
      </c>
      <c r="G266" s="172">
        <f t="shared" si="3"/>
        <v>250</v>
      </c>
    </row>
    <row r="267" spans="1:7" ht="12.75">
      <c r="A267" s="247"/>
      <c r="B267" s="3">
        <v>129</v>
      </c>
      <c r="C267" s="24" t="s">
        <v>443</v>
      </c>
      <c r="D267" s="104" t="s">
        <v>504</v>
      </c>
      <c r="E267" s="121">
        <v>5</v>
      </c>
      <c r="F267" s="9">
        <v>50</v>
      </c>
      <c r="G267" s="172">
        <f t="shared" si="3"/>
        <v>250</v>
      </c>
    </row>
    <row r="268" spans="1:7" ht="12.75">
      <c r="A268" s="247"/>
      <c r="B268" s="3">
        <v>130</v>
      </c>
      <c r="C268" s="24" t="s">
        <v>444</v>
      </c>
      <c r="D268" s="104" t="s">
        <v>504</v>
      </c>
      <c r="E268" s="121">
        <v>5</v>
      </c>
      <c r="F268" s="9">
        <v>50</v>
      </c>
      <c r="G268" s="172">
        <f t="shared" si="3"/>
        <v>250</v>
      </c>
    </row>
    <row r="269" spans="1:7" ht="12.75">
      <c r="A269" s="247"/>
      <c r="B269" s="3">
        <v>131</v>
      </c>
      <c r="C269" s="24" t="s">
        <v>445</v>
      </c>
      <c r="D269" s="104" t="s">
        <v>504</v>
      </c>
      <c r="E269" s="121">
        <v>5</v>
      </c>
      <c r="F269" s="9">
        <v>50</v>
      </c>
      <c r="G269" s="172">
        <f t="shared" si="3"/>
        <v>250</v>
      </c>
    </row>
    <row r="270" spans="1:7" ht="12.75">
      <c r="A270" s="247"/>
      <c r="B270" s="3">
        <v>132</v>
      </c>
      <c r="C270" s="24" t="s">
        <v>446</v>
      </c>
      <c r="D270" s="104" t="s">
        <v>504</v>
      </c>
      <c r="E270" s="121">
        <v>5</v>
      </c>
      <c r="F270" s="9">
        <v>50</v>
      </c>
      <c r="G270" s="172">
        <f t="shared" si="3"/>
        <v>250</v>
      </c>
    </row>
    <row r="271" spans="1:7" ht="12.75">
      <c r="A271" s="247"/>
      <c r="B271" s="3">
        <v>133</v>
      </c>
      <c r="C271" s="24" t="s">
        <v>447</v>
      </c>
      <c r="D271" s="104" t="s">
        <v>504</v>
      </c>
      <c r="E271" s="121">
        <v>5</v>
      </c>
      <c r="F271" s="9">
        <v>50</v>
      </c>
      <c r="G271" s="172">
        <f t="shared" si="3"/>
        <v>250</v>
      </c>
    </row>
    <row r="272" spans="1:7" ht="12.75">
      <c r="A272" s="247"/>
      <c r="B272" s="3">
        <v>134</v>
      </c>
      <c r="C272" s="24" t="s">
        <v>448</v>
      </c>
      <c r="D272" s="104" t="s">
        <v>504</v>
      </c>
      <c r="E272" s="121">
        <v>5</v>
      </c>
      <c r="F272" s="9">
        <v>50</v>
      </c>
      <c r="G272" s="172">
        <f t="shared" si="3"/>
        <v>250</v>
      </c>
    </row>
    <row r="273" spans="1:7" ht="12.75">
      <c r="A273" s="247"/>
      <c r="B273" s="3">
        <v>135</v>
      </c>
      <c r="C273" s="24" t="s">
        <v>449</v>
      </c>
      <c r="D273" s="104" t="s">
        <v>504</v>
      </c>
      <c r="E273" s="121">
        <v>5</v>
      </c>
      <c r="F273" s="9">
        <v>50</v>
      </c>
      <c r="G273" s="172">
        <f t="shared" si="3"/>
        <v>250</v>
      </c>
    </row>
    <row r="274" spans="1:7" ht="12.75">
      <c r="A274" s="247"/>
      <c r="B274" s="3">
        <v>136</v>
      </c>
      <c r="C274" s="24" t="s">
        <v>450</v>
      </c>
      <c r="D274" s="104" t="s">
        <v>504</v>
      </c>
      <c r="E274" s="121">
        <v>5</v>
      </c>
      <c r="F274" s="9">
        <v>50</v>
      </c>
      <c r="G274" s="172">
        <f t="shared" si="3"/>
        <v>250</v>
      </c>
    </row>
    <row r="275" spans="1:7" ht="15">
      <c r="A275" s="21"/>
      <c r="B275" s="2"/>
      <c r="D275" s="17"/>
      <c r="E275" s="17"/>
      <c r="F275" s="17" t="s">
        <v>10</v>
      </c>
      <c r="G275" s="187">
        <f>SUM(G256:G274)</f>
        <v>4750</v>
      </c>
    </row>
    <row r="276" spans="1:7" ht="12.75">
      <c r="A276" s="20"/>
      <c r="B276" s="2"/>
      <c r="C276" s="17"/>
      <c r="D276" s="17"/>
      <c r="E276" s="17"/>
      <c r="G276" s="172"/>
    </row>
    <row r="277" spans="1:7" ht="12.75">
      <c r="A277" s="275">
        <v>40</v>
      </c>
      <c r="B277" s="3">
        <v>137</v>
      </c>
      <c r="C277" s="24" t="s">
        <v>451</v>
      </c>
      <c r="D277" s="104" t="s">
        <v>505</v>
      </c>
      <c r="E277" s="121">
        <v>10</v>
      </c>
      <c r="F277" s="9">
        <v>20</v>
      </c>
      <c r="G277" s="172">
        <f t="shared" si="3"/>
        <v>200</v>
      </c>
    </row>
    <row r="278" spans="1:7" ht="12.75">
      <c r="A278" s="277"/>
      <c r="B278" s="3">
        <v>138</v>
      </c>
      <c r="C278" s="24" t="s">
        <v>452</v>
      </c>
      <c r="D278" s="104" t="s">
        <v>505</v>
      </c>
      <c r="E278" s="121">
        <v>10</v>
      </c>
      <c r="F278" s="9">
        <v>20</v>
      </c>
      <c r="G278" s="172">
        <f aca="true" t="shared" si="4" ref="G278:G348">E278*F278</f>
        <v>200</v>
      </c>
    </row>
    <row r="279" spans="1:7" ht="12.75">
      <c r="A279" s="277"/>
      <c r="B279" s="3">
        <v>139</v>
      </c>
      <c r="C279" s="24" t="s">
        <v>453</v>
      </c>
      <c r="D279" s="104" t="s">
        <v>505</v>
      </c>
      <c r="E279" s="121">
        <v>10</v>
      </c>
      <c r="F279" s="9">
        <v>20</v>
      </c>
      <c r="G279" s="172">
        <f t="shared" si="4"/>
        <v>200</v>
      </c>
    </row>
    <row r="280" spans="1:7" ht="12.75">
      <c r="A280" s="277"/>
      <c r="B280" s="3">
        <v>140</v>
      </c>
      <c r="C280" s="24" t="s">
        <v>454</v>
      </c>
      <c r="D280" s="104" t="s">
        <v>505</v>
      </c>
      <c r="E280" s="121">
        <v>10</v>
      </c>
      <c r="F280" s="9">
        <v>20</v>
      </c>
      <c r="G280" s="172">
        <f t="shared" si="4"/>
        <v>200</v>
      </c>
    </row>
    <row r="281" spans="1:7" ht="12.75">
      <c r="A281" s="277"/>
      <c r="B281" s="3">
        <v>141</v>
      </c>
      <c r="C281" s="24" t="s">
        <v>455</v>
      </c>
      <c r="D281" s="104" t="s">
        <v>505</v>
      </c>
      <c r="E281" s="121">
        <v>10</v>
      </c>
      <c r="F281" s="9">
        <v>20</v>
      </c>
      <c r="G281" s="172">
        <f t="shared" si="4"/>
        <v>200</v>
      </c>
    </row>
    <row r="282" spans="1:7" ht="12.75">
      <c r="A282" s="277"/>
      <c r="B282" s="3">
        <v>142</v>
      </c>
      <c r="C282" s="24" t="s">
        <v>456</v>
      </c>
      <c r="D282" s="104" t="s">
        <v>505</v>
      </c>
      <c r="E282" s="121">
        <v>10</v>
      </c>
      <c r="F282" s="9">
        <v>20</v>
      </c>
      <c r="G282" s="172">
        <f t="shared" si="4"/>
        <v>200</v>
      </c>
    </row>
    <row r="283" spans="1:7" ht="12.75">
      <c r="A283" s="277"/>
      <c r="B283" s="3">
        <v>143</v>
      </c>
      <c r="C283" s="24" t="s">
        <v>457</v>
      </c>
      <c r="D283" s="104" t="s">
        <v>505</v>
      </c>
      <c r="E283" s="121">
        <v>10</v>
      </c>
      <c r="F283" s="9">
        <v>20</v>
      </c>
      <c r="G283" s="172">
        <f t="shared" si="4"/>
        <v>200</v>
      </c>
    </row>
    <row r="284" spans="1:7" ht="12.75">
      <c r="A284" s="277"/>
      <c r="B284" s="3">
        <v>144</v>
      </c>
      <c r="C284" s="24" t="s">
        <v>458</v>
      </c>
      <c r="D284" s="104" t="s">
        <v>505</v>
      </c>
      <c r="E284" s="121">
        <v>10</v>
      </c>
      <c r="F284" s="9">
        <v>20</v>
      </c>
      <c r="G284" s="172">
        <f t="shared" si="4"/>
        <v>200</v>
      </c>
    </row>
    <row r="285" spans="1:7" ht="12.75">
      <c r="A285" s="277"/>
      <c r="B285" s="3">
        <v>145</v>
      </c>
      <c r="C285" s="24" t="s">
        <v>459</v>
      </c>
      <c r="D285" s="104" t="s">
        <v>505</v>
      </c>
      <c r="E285" s="121">
        <v>10</v>
      </c>
      <c r="F285" s="9">
        <v>20</v>
      </c>
      <c r="G285" s="172">
        <f t="shared" si="4"/>
        <v>200</v>
      </c>
    </row>
    <row r="286" spans="1:7" ht="12.75">
      <c r="A286" s="277"/>
      <c r="B286" s="3">
        <v>146</v>
      </c>
      <c r="C286" s="24" t="s">
        <v>460</v>
      </c>
      <c r="D286" s="104" t="s">
        <v>505</v>
      </c>
      <c r="E286" s="121">
        <v>10</v>
      </c>
      <c r="F286" s="9">
        <v>20</v>
      </c>
      <c r="G286" s="172">
        <f t="shared" si="4"/>
        <v>200</v>
      </c>
    </row>
    <row r="287" spans="1:7" ht="12.75">
      <c r="A287" s="277"/>
      <c r="B287" s="3">
        <v>147</v>
      </c>
      <c r="C287" s="24" t="s">
        <v>461</v>
      </c>
      <c r="D287" s="104" t="s">
        <v>505</v>
      </c>
      <c r="E287" s="121">
        <v>10</v>
      </c>
      <c r="F287" s="9">
        <v>20</v>
      </c>
      <c r="G287" s="172">
        <f t="shared" si="4"/>
        <v>200</v>
      </c>
    </row>
    <row r="288" spans="1:7" ht="12.75">
      <c r="A288" s="277"/>
      <c r="B288" s="3">
        <v>149</v>
      </c>
      <c r="C288" s="24" t="s">
        <v>462</v>
      </c>
      <c r="D288" s="104" t="s">
        <v>505</v>
      </c>
      <c r="E288" s="121">
        <v>10</v>
      </c>
      <c r="F288" s="9">
        <v>20</v>
      </c>
      <c r="G288" s="172">
        <f t="shared" si="4"/>
        <v>200</v>
      </c>
    </row>
    <row r="289" spans="1:7" ht="12.75">
      <c r="A289" s="277"/>
      <c r="B289" s="3">
        <v>150</v>
      </c>
      <c r="C289" s="24" t="s">
        <v>463</v>
      </c>
      <c r="D289" s="104" t="s">
        <v>505</v>
      </c>
      <c r="E289" s="121">
        <v>10</v>
      </c>
      <c r="F289" s="9">
        <v>20</v>
      </c>
      <c r="G289" s="172">
        <f t="shared" si="4"/>
        <v>200</v>
      </c>
    </row>
    <row r="290" spans="1:7" ht="12.75">
      <c r="A290" s="277"/>
      <c r="B290" s="3">
        <v>151</v>
      </c>
      <c r="C290" s="24" t="s">
        <v>464</v>
      </c>
      <c r="D290" s="104" t="s">
        <v>505</v>
      </c>
      <c r="E290" s="121">
        <v>10</v>
      </c>
      <c r="F290" s="9">
        <v>20</v>
      </c>
      <c r="G290" s="172">
        <f t="shared" si="4"/>
        <v>200</v>
      </c>
    </row>
    <row r="291" spans="1:7" ht="12.75">
      <c r="A291" s="277"/>
      <c r="B291" s="3">
        <v>152</v>
      </c>
      <c r="C291" s="24" t="s">
        <v>345</v>
      </c>
      <c r="D291" s="104" t="s">
        <v>505</v>
      </c>
      <c r="E291" s="121">
        <v>10</v>
      </c>
      <c r="F291" s="9">
        <v>20</v>
      </c>
      <c r="G291" s="172">
        <f t="shared" si="4"/>
        <v>200</v>
      </c>
    </row>
    <row r="292" spans="1:7" ht="12.75">
      <c r="A292" s="277"/>
      <c r="B292" s="3">
        <v>153</v>
      </c>
      <c r="C292" s="24" t="s">
        <v>346</v>
      </c>
      <c r="D292" s="104" t="s">
        <v>505</v>
      </c>
      <c r="E292" s="121">
        <v>10</v>
      </c>
      <c r="F292" s="9">
        <v>20</v>
      </c>
      <c r="G292" s="172">
        <f t="shared" si="4"/>
        <v>200</v>
      </c>
    </row>
    <row r="293" spans="1:7" ht="12.75">
      <c r="A293" s="277"/>
      <c r="B293" s="3">
        <v>154</v>
      </c>
      <c r="C293" s="24" t="s">
        <v>347</v>
      </c>
      <c r="D293" s="104" t="s">
        <v>505</v>
      </c>
      <c r="E293" s="121">
        <v>10</v>
      </c>
      <c r="F293" s="9">
        <v>20</v>
      </c>
      <c r="G293" s="172">
        <f t="shared" si="4"/>
        <v>200</v>
      </c>
    </row>
    <row r="294" spans="1:7" ht="12.75">
      <c r="A294" s="277"/>
      <c r="B294" s="3">
        <v>155</v>
      </c>
      <c r="C294" s="24" t="s">
        <v>348</v>
      </c>
      <c r="D294" s="104" t="s">
        <v>505</v>
      </c>
      <c r="E294" s="121">
        <v>10</v>
      </c>
      <c r="F294" s="9">
        <v>20</v>
      </c>
      <c r="G294" s="172">
        <f t="shared" si="4"/>
        <v>200</v>
      </c>
    </row>
    <row r="295" spans="1:7" ht="12.75">
      <c r="A295" s="277"/>
      <c r="B295" s="3">
        <v>156</v>
      </c>
      <c r="C295" s="24" t="s">
        <v>349</v>
      </c>
      <c r="D295" s="104" t="s">
        <v>505</v>
      </c>
      <c r="E295" s="121">
        <v>10</v>
      </c>
      <c r="F295" s="9">
        <v>20</v>
      </c>
      <c r="G295" s="172">
        <f t="shared" si="4"/>
        <v>200</v>
      </c>
    </row>
    <row r="296" spans="1:7" ht="12.75">
      <c r="A296" s="277"/>
      <c r="B296" s="3">
        <v>157</v>
      </c>
      <c r="C296" s="24" t="s">
        <v>350</v>
      </c>
      <c r="D296" s="104" t="s">
        <v>505</v>
      </c>
      <c r="E296" s="121">
        <v>10</v>
      </c>
      <c r="F296" s="9">
        <v>20</v>
      </c>
      <c r="G296" s="172">
        <f t="shared" si="4"/>
        <v>200</v>
      </c>
    </row>
    <row r="297" spans="1:7" ht="12.75">
      <c r="A297" s="276"/>
      <c r="B297" s="3">
        <v>158</v>
      </c>
      <c r="C297" s="12" t="s">
        <v>351</v>
      </c>
      <c r="D297" s="104" t="s">
        <v>505</v>
      </c>
      <c r="E297" s="121">
        <v>10</v>
      </c>
      <c r="F297" s="9">
        <v>20</v>
      </c>
      <c r="G297" s="172">
        <f t="shared" si="4"/>
        <v>200</v>
      </c>
    </row>
    <row r="298" spans="2:7" ht="15">
      <c r="B298" s="2"/>
      <c r="C298" s="278" t="s">
        <v>10</v>
      </c>
      <c r="D298" s="278"/>
      <c r="E298" s="278"/>
      <c r="G298" s="187">
        <f>SUM(G277:G297)</f>
        <v>4200</v>
      </c>
    </row>
    <row r="299" spans="2:7" ht="12.75">
      <c r="B299" s="2"/>
      <c r="C299" s="17"/>
      <c r="D299" s="17"/>
      <c r="E299" s="17"/>
      <c r="G299" s="172"/>
    </row>
    <row r="300" spans="1:7" ht="25.5">
      <c r="A300" s="10">
        <v>41</v>
      </c>
      <c r="B300" s="3">
        <v>159</v>
      </c>
      <c r="C300" s="24" t="s">
        <v>352</v>
      </c>
      <c r="D300" s="104" t="s">
        <v>494</v>
      </c>
      <c r="E300" s="121">
        <v>5</v>
      </c>
      <c r="F300" s="9">
        <v>1500</v>
      </c>
      <c r="G300" s="172">
        <f t="shared" si="4"/>
        <v>7500</v>
      </c>
    </row>
    <row r="301" spans="2:7" ht="15">
      <c r="B301" s="2"/>
      <c r="C301" s="278" t="s">
        <v>10</v>
      </c>
      <c r="D301" s="278"/>
      <c r="E301" s="278"/>
      <c r="G301" s="187">
        <f>SUM(G300)</f>
        <v>7500</v>
      </c>
    </row>
    <row r="302" spans="2:7" ht="12.75">
      <c r="B302" s="2"/>
      <c r="C302" s="17"/>
      <c r="D302" s="17"/>
      <c r="E302" s="17"/>
      <c r="G302" s="172"/>
    </row>
    <row r="303" spans="1:7" ht="63.75">
      <c r="A303" s="10">
        <v>42</v>
      </c>
      <c r="B303" s="3">
        <v>160</v>
      </c>
      <c r="C303" s="22" t="s">
        <v>353</v>
      </c>
      <c r="D303" s="104"/>
      <c r="E303" s="121">
        <v>5</v>
      </c>
      <c r="F303" s="9">
        <v>1000</v>
      </c>
      <c r="G303" s="172">
        <f t="shared" si="4"/>
        <v>5000</v>
      </c>
    </row>
    <row r="304" spans="2:7" ht="15">
      <c r="B304" s="2"/>
      <c r="C304" s="278" t="s">
        <v>10</v>
      </c>
      <c r="D304" s="278"/>
      <c r="E304" s="278"/>
      <c r="G304" s="187">
        <f>SUM(G303)</f>
        <v>5000</v>
      </c>
    </row>
    <row r="305" spans="2:7" ht="12.75">
      <c r="B305" s="2"/>
      <c r="C305" s="17"/>
      <c r="D305" s="17"/>
      <c r="E305" s="17"/>
      <c r="G305" s="172"/>
    </row>
    <row r="306" spans="1:7" ht="21" customHeight="1">
      <c r="A306" s="10">
        <v>43</v>
      </c>
      <c r="B306" s="3">
        <v>161</v>
      </c>
      <c r="C306" s="24" t="s">
        <v>354</v>
      </c>
      <c r="D306" s="104" t="s">
        <v>504</v>
      </c>
      <c r="E306" s="121">
        <v>3</v>
      </c>
      <c r="F306" s="9">
        <v>1500</v>
      </c>
      <c r="G306" s="172">
        <f t="shared" si="4"/>
        <v>4500</v>
      </c>
    </row>
    <row r="307" spans="2:7" ht="15">
      <c r="B307" s="2"/>
      <c r="C307" s="278" t="s">
        <v>10</v>
      </c>
      <c r="D307" s="278"/>
      <c r="E307" s="278"/>
      <c r="G307" s="187">
        <f>SUM(G306)</f>
        <v>4500</v>
      </c>
    </row>
    <row r="308" spans="2:7" ht="12.75">
      <c r="B308" s="2"/>
      <c r="C308" s="17"/>
      <c r="D308" s="17"/>
      <c r="E308" s="17"/>
      <c r="G308" s="172"/>
    </row>
    <row r="309" spans="1:7" ht="38.25">
      <c r="A309" s="10">
        <v>44</v>
      </c>
      <c r="B309" s="3">
        <v>162</v>
      </c>
      <c r="C309" s="24" t="s">
        <v>355</v>
      </c>
      <c r="D309" s="104"/>
      <c r="E309" s="121">
        <v>5</v>
      </c>
      <c r="F309" s="9">
        <v>1000</v>
      </c>
      <c r="G309" s="172">
        <f t="shared" si="4"/>
        <v>5000</v>
      </c>
    </row>
    <row r="310" spans="2:7" ht="15">
      <c r="B310" s="2"/>
      <c r="C310" s="278" t="s">
        <v>10</v>
      </c>
      <c r="D310" s="278"/>
      <c r="E310" s="278"/>
      <c r="G310" s="187">
        <f>SUM(G309)</f>
        <v>5000</v>
      </c>
    </row>
    <row r="311" spans="2:7" ht="12.75">
      <c r="B311" s="2"/>
      <c r="C311" s="17"/>
      <c r="D311" s="17"/>
      <c r="E311" s="17"/>
      <c r="G311" s="172"/>
    </row>
    <row r="312" spans="1:7" ht="38.25">
      <c r="A312" s="10">
        <v>45</v>
      </c>
      <c r="B312" s="3">
        <v>163</v>
      </c>
      <c r="C312" s="24" t="s">
        <v>356</v>
      </c>
      <c r="D312" s="104" t="s">
        <v>506</v>
      </c>
      <c r="E312" s="121">
        <v>10</v>
      </c>
      <c r="F312" s="9">
        <v>1700</v>
      </c>
      <c r="G312" s="172">
        <f t="shared" si="4"/>
        <v>17000</v>
      </c>
    </row>
    <row r="313" spans="2:7" ht="15">
      <c r="B313" s="2"/>
      <c r="C313" s="278" t="s">
        <v>10</v>
      </c>
      <c r="D313" s="278"/>
      <c r="E313" s="278"/>
      <c r="G313" s="187">
        <f>SUM(G312)</f>
        <v>17000</v>
      </c>
    </row>
    <row r="314" spans="2:7" ht="12.75">
      <c r="B314" s="2"/>
      <c r="C314" s="17"/>
      <c r="D314" s="17"/>
      <c r="E314" s="17"/>
      <c r="G314" s="172"/>
    </row>
    <row r="315" spans="1:7" ht="23.25" customHeight="1">
      <c r="A315" s="10">
        <v>46</v>
      </c>
      <c r="B315" s="3">
        <v>164</v>
      </c>
      <c r="C315" s="24" t="s">
        <v>357</v>
      </c>
      <c r="D315" s="104"/>
      <c r="E315" s="121">
        <v>1</v>
      </c>
      <c r="F315" s="9">
        <v>6000</v>
      </c>
      <c r="G315" s="172">
        <f t="shared" si="4"/>
        <v>6000</v>
      </c>
    </row>
    <row r="316" spans="2:7" ht="15">
      <c r="B316" s="2"/>
      <c r="C316" s="278" t="s">
        <v>10</v>
      </c>
      <c r="D316" s="278"/>
      <c r="E316" s="278"/>
      <c r="G316" s="187">
        <f>SUM(G315)</f>
        <v>6000</v>
      </c>
    </row>
    <row r="317" spans="1:7" ht="12.75">
      <c r="A317" s="16"/>
      <c r="B317" s="2"/>
      <c r="C317" s="17"/>
      <c r="D317" s="17"/>
      <c r="E317" s="17"/>
      <c r="G317" s="172"/>
    </row>
    <row r="318" spans="1:7" ht="12.75">
      <c r="A318" s="275">
        <v>47</v>
      </c>
      <c r="B318" s="3">
        <v>165</v>
      </c>
      <c r="C318" s="24" t="s">
        <v>358</v>
      </c>
      <c r="D318" s="2" t="s">
        <v>507</v>
      </c>
      <c r="E318" s="3">
        <v>10</v>
      </c>
      <c r="F318" s="9">
        <v>220</v>
      </c>
      <c r="G318" s="172">
        <f t="shared" si="4"/>
        <v>2200</v>
      </c>
    </row>
    <row r="319" spans="1:7" ht="25.5">
      <c r="A319" s="276"/>
      <c r="B319" s="3">
        <v>166</v>
      </c>
      <c r="C319" s="24" t="s">
        <v>359</v>
      </c>
      <c r="D319" s="2" t="s">
        <v>507</v>
      </c>
      <c r="E319" s="3">
        <v>10</v>
      </c>
      <c r="F319" s="9">
        <v>220</v>
      </c>
      <c r="G319" s="172">
        <f t="shared" si="4"/>
        <v>2200</v>
      </c>
    </row>
    <row r="320" spans="2:7" ht="15">
      <c r="B320" s="2"/>
      <c r="C320" s="278" t="s">
        <v>10</v>
      </c>
      <c r="D320" s="278"/>
      <c r="E320" s="278"/>
      <c r="G320" s="187">
        <f>SUM(G318:G319)</f>
        <v>4400</v>
      </c>
    </row>
    <row r="321" spans="1:7" ht="12.75">
      <c r="A321" s="16"/>
      <c r="B321" s="2"/>
      <c r="C321" s="17"/>
      <c r="D321" s="17"/>
      <c r="E321" s="17"/>
      <c r="G321" s="172"/>
    </row>
    <row r="322" spans="1:7" ht="12.75">
      <c r="A322" s="275">
        <v>48</v>
      </c>
      <c r="B322" s="3">
        <v>167</v>
      </c>
      <c r="C322" s="24" t="s">
        <v>360</v>
      </c>
      <c r="D322" s="104" t="s">
        <v>498</v>
      </c>
      <c r="E322" s="121">
        <v>1</v>
      </c>
      <c r="F322" s="9">
        <v>80</v>
      </c>
      <c r="G322" s="172">
        <f t="shared" si="4"/>
        <v>80</v>
      </c>
    </row>
    <row r="323" spans="1:7" ht="12.75">
      <c r="A323" s="277"/>
      <c r="B323" s="3">
        <v>168</v>
      </c>
      <c r="C323" s="24" t="s">
        <v>360</v>
      </c>
      <c r="D323" s="104" t="s">
        <v>498</v>
      </c>
      <c r="E323" s="121">
        <v>1</v>
      </c>
      <c r="F323" s="9">
        <v>80</v>
      </c>
      <c r="G323" s="172">
        <f t="shared" si="4"/>
        <v>80</v>
      </c>
    </row>
    <row r="324" spans="1:7" ht="12.75">
      <c r="A324" s="277"/>
      <c r="B324" s="3">
        <v>169</v>
      </c>
      <c r="C324" s="24" t="s">
        <v>361</v>
      </c>
      <c r="D324" s="104" t="s">
        <v>498</v>
      </c>
      <c r="E324" s="121">
        <v>1</v>
      </c>
      <c r="F324" s="9">
        <v>80</v>
      </c>
      <c r="G324" s="172">
        <f t="shared" si="4"/>
        <v>80</v>
      </c>
    </row>
    <row r="325" spans="1:7" ht="12.75">
      <c r="A325" s="277"/>
      <c r="B325" s="3">
        <v>170</v>
      </c>
      <c r="C325" s="24" t="s">
        <v>362</v>
      </c>
      <c r="D325" s="104" t="s">
        <v>498</v>
      </c>
      <c r="E325" s="121">
        <v>1</v>
      </c>
      <c r="F325" s="9">
        <v>80</v>
      </c>
      <c r="G325" s="172">
        <f t="shared" si="4"/>
        <v>80</v>
      </c>
    </row>
    <row r="326" spans="1:7" ht="12.75">
      <c r="A326" s="277"/>
      <c r="B326" s="3">
        <v>171</v>
      </c>
      <c r="C326" s="24" t="s">
        <v>363</v>
      </c>
      <c r="D326" s="104" t="s">
        <v>498</v>
      </c>
      <c r="E326" s="121">
        <v>1</v>
      </c>
      <c r="F326" s="9">
        <v>80</v>
      </c>
      <c r="G326" s="172">
        <f t="shared" si="4"/>
        <v>80</v>
      </c>
    </row>
    <row r="327" spans="1:7" ht="12.75">
      <c r="A327" s="277"/>
      <c r="B327" s="3">
        <v>172</v>
      </c>
      <c r="C327" s="24" t="s">
        <v>364</v>
      </c>
      <c r="D327" s="104" t="s">
        <v>498</v>
      </c>
      <c r="E327" s="121">
        <v>1</v>
      </c>
      <c r="F327" s="9">
        <v>80</v>
      </c>
      <c r="G327" s="172">
        <f t="shared" si="4"/>
        <v>80</v>
      </c>
    </row>
    <row r="328" spans="1:7" ht="12.75">
      <c r="A328" s="277"/>
      <c r="B328" s="3">
        <v>173</v>
      </c>
      <c r="C328" s="24" t="s">
        <v>365</v>
      </c>
      <c r="D328" s="104" t="s">
        <v>498</v>
      </c>
      <c r="E328" s="121">
        <v>1</v>
      </c>
      <c r="F328" s="9">
        <v>80</v>
      </c>
      <c r="G328" s="172">
        <f t="shared" si="4"/>
        <v>80</v>
      </c>
    </row>
    <row r="329" spans="1:7" ht="12.75">
      <c r="A329" s="277"/>
      <c r="B329" s="3">
        <v>174</v>
      </c>
      <c r="C329" s="24" t="s">
        <v>366</v>
      </c>
      <c r="D329" s="104" t="s">
        <v>498</v>
      </c>
      <c r="E329" s="121">
        <v>1</v>
      </c>
      <c r="F329" s="9">
        <v>80</v>
      </c>
      <c r="G329" s="172">
        <f t="shared" si="4"/>
        <v>80</v>
      </c>
    </row>
    <row r="330" spans="1:7" ht="12.75">
      <c r="A330" s="277"/>
      <c r="B330" s="3">
        <v>175</v>
      </c>
      <c r="C330" s="24" t="s">
        <v>367</v>
      </c>
      <c r="D330" s="104" t="s">
        <v>498</v>
      </c>
      <c r="E330" s="121">
        <v>1</v>
      </c>
      <c r="F330" s="9">
        <v>80</v>
      </c>
      <c r="G330" s="172">
        <f t="shared" si="4"/>
        <v>80</v>
      </c>
    </row>
    <row r="331" spans="1:7" ht="12.75">
      <c r="A331" s="277"/>
      <c r="B331" s="3">
        <v>176</v>
      </c>
      <c r="C331" s="24" t="s">
        <v>368</v>
      </c>
      <c r="D331" s="104" t="s">
        <v>498</v>
      </c>
      <c r="E331" s="121">
        <v>1</v>
      </c>
      <c r="F331" s="9">
        <v>80</v>
      </c>
      <c r="G331" s="172">
        <f t="shared" si="4"/>
        <v>80</v>
      </c>
    </row>
    <row r="332" spans="1:7" ht="12.75">
      <c r="A332" s="277"/>
      <c r="B332" s="3">
        <v>177</v>
      </c>
      <c r="C332" s="24" t="s">
        <v>369</v>
      </c>
      <c r="D332" s="104" t="s">
        <v>498</v>
      </c>
      <c r="E332" s="121">
        <v>1</v>
      </c>
      <c r="F332" s="9">
        <v>80</v>
      </c>
      <c r="G332" s="172">
        <f t="shared" si="4"/>
        <v>80</v>
      </c>
    </row>
    <row r="333" spans="1:7" ht="12.75">
      <c r="A333" s="277"/>
      <c r="B333" s="3">
        <v>178</v>
      </c>
      <c r="C333" s="24" t="s">
        <v>370</v>
      </c>
      <c r="D333" s="104" t="s">
        <v>498</v>
      </c>
      <c r="E333" s="121">
        <v>1</v>
      </c>
      <c r="F333" s="9">
        <v>80</v>
      </c>
      <c r="G333" s="172">
        <f t="shared" si="4"/>
        <v>80</v>
      </c>
    </row>
    <row r="334" spans="1:7" ht="12.75">
      <c r="A334" s="277"/>
      <c r="B334" s="3">
        <v>179</v>
      </c>
      <c r="C334" s="24" t="s">
        <v>371</v>
      </c>
      <c r="D334" s="104" t="s">
        <v>498</v>
      </c>
      <c r="E334" s="121">
        <v>1</v>
      </c>
      <c r="F334" s="9">
        <v>80</v>
      </c>
      <c r="G334" s="172">
        <f t="shared" si="4"/>
        <v>80</v>
      </c>
    </row>
    <row r="335" spans="1:7" ht="12.75">
      <c r="A335" s="277"/>
      <c r="B335" s="3">
        <v>180</v>
      </c>
      <c r="C335" s="24" t="s">
        <v>372</v>
      </c>
      <c r="D335" s="104" t="s">
        <v>498</v>
      </c>
      <c r="E335" s="121">
        <v>1</v>
      </c>
      <c r="F335" s="9">
        <v>80</v>
      </c>
      <c r="G335" s="172">
        <f t="shared" si="4"/>
        <v>80</v>
      </c>
    </row>
    <row r="336" spans="1:7" ht="12.75">
      <c r="A336" s="277"/>
      <c r="B336" s="3">
        <v>181</v>
      </c>
      <c r="C336" s="24" t="s">
        <v>373</v>
      </c>
      <c r="D336" s="104" t="s">
        <v>498</v>
      </c>
      <c r="E336" s="121">
        <v>1</v>
      </c>
      <c r="F336" s="9">
        <v>80</v>
      </c>
      <c r="G336" s="172">
        <f t="shared" si="4"/>
        <v>80</v>
      </c>
    </row>
    <row r="337" spans="1:7" ht="12.75">
      <c r="A337" s="276"/>
      <c r="B337" s="3">
        <v>182</v>
      </c>
      <c r="C337" s="24" t="s">
        <v>374</v>
      </c>
      <c r="D337" s="104" t="s">
        <v>498</v>
      </c>
      <c r="E337" s="121">
        <v>1</v>
      </c>
      <c r="F337" s="9">
        <v>80</v>
      </c>
      <c r="G337" s="172">
        <f t="shared" si="4"/>
        <v>80</v>
      </c>
    </row>
    <row r="338" spans="2:7" ht="15">
      <c r="B338" s="2"/>
      <c r="C338" s="278" t="s">
        <v>10</v>
      </c>
      <c r="D338" s="278"/>
      <c r="E338" s="278"/>
      <c r="G338" s="187">
        <f>SUM(G322:G337)</f>
        <v>1280</v>
      </c>
    </row>
    <row r="339" spans="1:7" ht="12.75">
      <c r="A339" s="16"/>
      <c r="B339" s="2"/>
      <c r="C339" s="17"/>
      <c r="D339" s="17"/>
      <c r="E339" s="17"/>
      <c r="G339" s="172"/>
    </row>
    <row r="340" spans="1:7" ht="12.75">
      <c r="A340" s="16"/>
      <c r="B340" s="2"/>
      <c r="C340" s="17"/>
      <c r="D340" s="17"/>
      <c r="E340" s="17"/>
      <c r="G340" s="172"/>
    </row>
    <row r="341" spans="1:7" ht="12.75">
      <c r="A341" s="275">
        <v>49</v>
      </c>
      <c r="B341" s="3">
        <v>185</v>
      </c>
      <c r="C341" s="22" t="s">
        <v>375</v>
      </c>
      <c r="D341" s="104" t="s">
        <v>499</v>
      </c>
      <c r="E341" s="121">
        <v>5</v>
      </c>
      <c r="F341" s="9">
        <v>600</v>
      </c>
      <c r="G341" s="172">
        <f t="shared" si="4"/>
        <v>3000</v>
      </c>
    </row>
    <row r="342" spans="1:7" ht="12.75">
      <c r="A342" s="276"/>
      <c r="B342" s="3">
        <v>186</v>
      </c>
      <c r="C342" s="22" t="s">
        <v>376</v>
      </c>
      <c r="D342" s="104" t="s">
        <v>394</v>
      </c>
      <c r="E342" s="121">
        <v>1</v>
      </c>
      <c r="F342" s="9">
        <v>6000</v>
      </c>
      <c r="G342" s="172">
        <f t="shared" si="4"/>
        <v>6000</v>
      </c>
    </row>
    <row r="343" spans="2:7" ht="15">
      <c r="B343" s="2"/>
      <c r="C343" s="278" t="s">
        <v>10</v>
      </c>
      <c r="D343" s="278"/>
      <c r="E343" s="278"/>
      <c r="G343" s="187">
        <f>SUM(G341:G342)</f>
        <v>9000</v>
      </c>
    </row>
    <row r="344" spans="1:7" ht="12.75">
      <c r="A344" s="16"/>
      <c r="B344" s="2"/>
      <c r="C344" s="17"/>
      <c r="D344" s="17"/>
      <c r="E344" s="17"/>
      <c r="G344" s="172"/>
    </row>
    <row r="345" spans="1:7" ht="12.75">
      <c r="A345" s="275">
        <v>50</v>
      </c>
      <c r="B345" s="3">
        <v>187</v>
      </c>
      <c r="C345" s="24" t="s">
        <v>101</v>
      </c>
      <c r="D345" s="104" t="s">
        <v>393</v>
      </c>
      <c r="E345" s="121">
        <v>5</v>
      </c>
      <c r="F345" s="9">
        <v>450</v>
      </c>
      <c r="G345" s="172">
        <f t="shared" si="4"/>
        <v>2250</v>
      </c>
    </row>
    <row r="346" spans="1:7" ht="12.75">
      <c r="A346" s="277"/>
      <c r="B346" s="3">
        <v>188</v>
      </c>
      <c r="C346" s="24" t="s">
        <v>102</v>
      </c>
      <c r="D346" s="104" t="s">
        <v>393</v>
      </c>
      <c r="E346" s="121">
        <v>5</v>
      </c>
      <c r="F346" s="9">
        <v>450</v>
      </c>
      <c r="G346" s="172">
        <f t="shared" si="4"/>
        <v>2250</v>
      </c>
    </row>
    <row r="347" spans="1:7" ht="12.75">
      <c r="A347" s="277"/>
      <c r="B347" s="3">
        <v>189</v>
      </c>
      <c r="C347" s="24" t="s">
        <v>103</v>
      </c>
      <c r="D347" s="104" t="s">
        <v>393</v>
      </c>
      <c r="E347" s="121">
        <v>5</v>
      </c>
      <c r="F347" s="9">
        <v>450</v>
      </c>
      <c r="G347" s="172">
        <f t="shared" si="4"/>
        <v>2250</v>
      </c>
    </row>
    <row r="348" spans="1:7" ht="12.75">
      <c r="A348" s="276"/>
      <c r="B348" s="3">
        <v>190</v>
      </c>
      <c r="C348" s="24" t="s">
        <v>104</v>
      </c>
      <c r="D348" s="104" t="s">
        <v>393</v>
      </c>
      <c r="E348" s="121">
        <v>5</v>
      </c>
      <c r="F348" s="9">
        <v>450</v>
      </c>
      <c r="G348" s="172">
        <f t="shared" si="4"/>
        <v>2250</v>
      </c>
    </row>
    <row r="349" spans="2:7" ht="15">
      <c r="B349" s="2"/>
      <c r="C349" s="278" t="s">
        <v>10</v>
      </c>
      <c r="D349" s="278"/>
      <c r="E349" s="278"/>
      <c r="G349" s="187">
        <f>SUM(G345:G348)</f>
        <v>9000</v>
      </c>
    </row>
    <row r="350" spans="2:7" ht="12.75">
      <c r="B350" s="2"/>
      <c r="C350" s="17"/>
      <c r="D350" s="17"/>
      <c r="E350" s="17"/>
      <c r="G350" s="172"/>
    </row>
    <row r="351" spans="2:7" ht="12.75">
      <c r="B351" s="2"/>
      <c r="C351" s="17"/>
      <c r="D351" s="17"/>
      <c r="E351" s="17"/>
      <c r="G351" s="172"/>
    </row>
    <row r="352" spans="1:7" ht="25.5">
      <c r="A352" s="10">
        <v>51</v>
      </c>
      <c r="B352" s="3">
        <v>192</v>
      </c>
      <c r="C352" s="71" t="s">
        <v>105</v>
      </c>
      <c r="D352" s="104"/>
      <c r="E352" s="121">
        <v>2</v>
      </c>
      <c r="F352" s="9">
        <v>600</v>
      </c>
      <c r="G352" s="172">
        <f>E352*F352</f>
        <v>1200</v>
      </c>
    </row>
    <row r="353" spans="2:7" ht="15">
      <c r="B353" s="2"/>
      <c r="C353" s="278" t="s">
        <v>10</v>
      </c>
      <c r="D353" s="278"/>
      <c r="E353" s="278"/>
      <c r="G353" s="187">
        <f>SUM(G352)</f>
        <v>1200</v>
      </c>
    </row>
    <row r="354" spans="2:7" ht="12.75">
      <c r="B354" s="2"/>
      <c r="C354" s="17"/>
      <c r="D354" s="17"/>
      <c r="E354" s="17"/>
      <c r="G354" s="172"/>
    </row>
    <row r="355" spans="1:7" ht="38.25">
      <c r="A355" s="10">
        <v>52</v>
      </c>
      <c r="B355" s="3" t="s">
        <v>566</v>
      </c>
      <c r="C355" s="71" t="s">
        <v>106</v>
      </c>
      <c r="D355" s="104" t="s">
        <v>499</v>
      </c>
      <c r="E355" s="121">
        <v>2</v>
      </c>
      <c r="F355" s="9">
        <v>250</v>
      </c>
      <c r="G355" s="172">
        <f>E355*F355</f>
        <v>500</v>
      </c>
    </row>
    <row r="356" spans="2:7" ht="15">
      <c r="B356" s="2"/>
      <c r="C356" s="278" t="s">
        <v>10</v>
      </c>
      <c r="D356" s="278"/>
      <c r="E356" s="278"/>
      <c r="G356" s="187">
        <f>SUM(G355)</f>
        <v>500</v>
      </c>
    </row>
    <row r="357" spans="2:7" ht="12.75">
      <c r="B357" s="2"/>
      <c r="C357" s="17"/>
      <c r="D357" s="17"/>
      <c r="E357" s="17"/>
      <c r="G357" s="172"/>
    </row>
    <row r="358" spans="1:7" ht="21" customHeight="1">
      <c r="A358" s="10">
        <v>53</v>
      </c>
      <c r="B358" s="3">
        <v>193</v>
      </c>
      <c r="C358" s="71" t="s">
        <v>107</v>
      </c>
      <c r="D358" s="104" t="s">
        <v>498</v>
      </c>
      <c r="E358" s="121">
        <v>2</v>
      </c>
      <c r="F358" s="9">
        <v>75</v>
      </c>
      <c r="G358" s="172">
        <f>E358*F358</f>
        <v>150</v>
      </c>
    </row>
    <row r="359" spans="2:7" ht="15">
      <c r="B359" s="2"/>
      <c r="C359" s="278" t="s">
        <v>10</v>
      </c>
      <c r="D359" s="279"/>
      <c r="E359" s="280"/>
      <c r="G359" s="187">
        <f>SUM(G358)</f>
        <v>150</v>
      </c>
    </row>
    <row r="360" spans="1:7" ht="63.75">
      <c r="A360" s="10">
        <v>54</v>
      </c>
      <c r="B360" s="3">
        <v>194</v>
      </c>
      <c r="C360" s="72" t="s">
        <v>108</v>
      </c>
      <c r="D360" s="104" t="s">
        <v>508</v>
      </c>
      <c r="E360" s="121">
        <v>20</v>
      </c>
      <c r="F360" s="9">
        <v>350</v>
      </c>
      <c r="G360" s="172">
        <f>E360*F360</f>
        <v>7000</v>
      </c>
    </row>
    <row r="361" spans="2:7" ht="15">
      <c r="B361" s="2"/>
      <c r="C361" s="278" t="s">
        <v>10</v>
      </c>
      <c r="D361" s="279"/>
      <c r="E361" s="280"/>
      <c r="G361" s="187">
        <f>SUM(G360)</f>
        <v>7000</v>
      </c>
    </row>
    <row r="362" spans="1:7" ht="12.75">
      <c r="A362" s="16"/>
      <c r="B362" s="26"/>
      <c r="C362" s="17"/>
      <c r="D362" s="208"/>
      <c r="E362" s="209"/>
      <c r="F362" s="109"/>
      <c r="G362" s="172"/>
    </row>
    <row r="363" spans="1:7" ht="12.75">
      <c r="A363" s="275">
        <v>55</v>
      </c>
      <c r="B363" s="281">
        <v>195</v>
      </c>
      <c r="C363" s="74" t="s">
        <v>403</v>
      </c>
      <c r="D363" s="292" t="s">
        <v>509</v>
      </c>
      <c r="E363" s="289">
        <v>10</v>
      </c>
      <c r="F363" s="260">
        <v>120</v>
      </c>
      <c r="G363" s="172">
        <f>E363*F363</f>
        <v>1200</v>
      </c>
    </row>
    <row r="364" spans="1:7" ht="12.75">
      <c r="A364" s="277"/>
      <c r="B364" s="282"/>
      <c r="C364" s="73" t="s">
        <v>400</v>
      </c>
      <c r="D364" s="309"/>
      <c r="E364" s="290"/>
      <c r="F364" s="312"/>
      <c r="G364" s="318"/>
    </row>
    <row r="365" spans="1:7" ht="38.25">
      <c r="A365" s="277"/>
      <c r="B365" s="282"/>
      <c r="C365" s="73" t="s">
        <v>401</v>
      </c>
      <c r="D365" s="309"/>
      <c r="E365" s="290"/>
      <c r="F365" s="312"/>
      <c r="G365" s="325"/>
    </row>
    <row r="366" spans="1:7" ht="51">
      <c r="A366" s="276"/>
      <c r="B366" s="282"/>
      <c r="C366" s="73" t="s">
        <v>402</v>
      </c>
      <c r="D366" s="309"/>
      <c r="E366" s="291"/>
      <c r="F366" s="313"/>
      <c r="G366" s="326"/>
    </row>
    <row r="367" spans="1:7" ht="15">
      <c r="A367" s="21"/>
      <c r="C367" s="31"/>
      <c r="D367" s="100"/>
      <c r="E367" s="210"/>
      <c r="F367" s="17" t="s">
        <v>10</v>
      </c>
      <c r="G367" s="207">
        <f>SUM(G363:G366)</f>
        <v>1200</v>
      </c>
    </row>
    <row r="368" spans="2:7" ht="12.75">
      <c r="B368" s="2"/>
      <c r="D368" s="17"/>
      <c r="E368" s="17"/>
      <c r="G368" s="172"/>
    </row>
    <row r="369" spans="1:7" ht="12.75">
      <c r="A369" s="275">
        <v>56</v>
      </c>
      <c r="B369" s="281">
        <v>196</v>
      </c>
      <c r="C369" s="75" t="s">
        <v>404</v>
      </c>
      <c r="D369" s="292" t="s">
        <v>500</v>
      </c>
      <c r="E369" s="121"/>
      <c r="F369" s="260">
        <v>250</v>
      </c>
      <c r="G369" s="172">
        <f>E370*F369</f>
        <v>2500</v>
      </c>
    </row>
    <row r="370" spans="1:7" ht="12.75">
      <c r="A370" s="277"/>
      <c r="B370" s="282"/>
      <c r="C370" s="73" t="s">
        <v>405</v>
      </c>
      <c r="D370" s="309"/>
      <c r="E370" s="289">
        <v>10</v>
      </c>
      <c r="F370" s="312"/>
      <c r="G370" s="318"/>
    </row>
    <row r="371" spans="1:7" ht="38.25">
      <c r="A371" s="277"/>
      <c r="B371" s="282"/>
      <c r="C371" s="73" t="s">
        <v>406</v>
      </c>
      <c r="D371" s="309"/>
      <c r="E371" s="290"/>
      <c r="F371" s="312"/>
      <c r="G371" s="325"/>
    </row>
    <row r="372" spans="1:7" ht="51">
      <c r="A372" s="277"/>
      <c r="B372" s="282"/>
      <c r="C372" s="73" t="s">
        <v>407</v>
      </c>
      <c r="D372" s="309"/>
      <c r="E372" s="290"/>
      <c r="F372" s="312"/>
      <c r="G372" s="325"/>
    </row>
    <row r="373" spans="1:7" ht="38.25">
      <c r="A373" s="276"/>
      <c r="B373" s="283"/>
      <c r="C373" s="73" t="s">
        <v>408</v>
      </c>
      <c r="D373" s="309"/>
      <c r="E373" s="290"/>
      <c r="F373" s="313"/>
      <c r="G373" s="326"/>
    </row>
    <row r="374" spans="1:7" ht="15">
      <c r="A374" s="21"/>
      <c r="B374" s="30"/>
      <c r="C374" s="31"/>
      <c r="D374" s="100"/>
      <c r="E374" s="121"/>
      <c r="F374" s="17" t="s">
        <v>10</v>
      </c>
      <c r="G374" s="207">
        <f>SUM(G369:G373)</f>
        <v>2500</v>
      </c>
    </row>
    <row r="375" spans="2:7" ht="12.75">
      <c r="B375" s="2"/>
      <c r="D375" s="17"/>
      <c r="E375" s="17"/>
      <c r="G375" s="172"/>
    </row>
    <row r="376" spans="1:7" ht="25.5">
      <c r="A376" s="275">
        <v>57</v>
      </c>
      <c r="B376" s="281">
        <v>197</v>
      </c>
      <c r="C376" s="76" t="s">
        <v>409</v>
      </c>
      <c r="D376" s="292" t="s">
        <v>500</v>
      </c>
      <c r="E376" s="289">
        <v>10</v>
      </c>
      <c r="F376" s="260">
        <v>350</v>
      </c>
      <c r="G376" s="172">
        <f>E376*F376</f>
        <v>3500</v>
      </c>
    </row>
    <row r="377" spans="1:7" ht="51">
      <c r="A377" s="277"/>
      <c r="B377" s="282"/>
      <c r="C377" s="77" t="s">
        <v>410</v>
      </c>
      <c r="D377" s="293"/>
      <c r="E377" s="290"/>
      <c r="F377" s="312"/>
      <c r="G377" s="318"/>
    </row>
    <row r="378" spans="1:7" ht="12.75">
      <c r="A378" s="277"/>
      <c r="B378" s="282"/>
      <c r="C378" s="77" t="s">
        <v>411</v>
      </c>
      <c r="D378" s="293"/>
      <c r="E378" s="290"/>
      <c r="F378" s="312"/>
      <c r="G378" s="325"/>
    </row>
    <row r="379" spans="1:7" ht="38.25">
      <c r="A379" s="277"/>
      <c r="B379" s="282"/>
      <c r="C379" s="77" t="s">
        <v>521</v>
      </c>
      <c r="D379" s="293"/>
      <c r="E379" s="290"/>
      <c r="F379" s="312"/>
      <c r="G379" s="325"/>
    </row>
    <row r="380" spans="1:7" ht="38.25">
      <c r="A380" s="276"/>
      <c r="B380" s="283"/>
      <c r="C380" s="69" t="s">
        <v>522</v>
      </c>
      <c r="D380" s="293"/>
      <c r="E380" s="290"/>
      <c r="F380" s="312"/>
      <c r="G380" s="325"/>
    </row>
    <row r="381" spans="1:7" ht="15">
      <c r="A381" s="21"/>
      <c r="B381" s="30"/>
      <c r="C381" s="211"/>
      <c r="D381" s="104"/>
      <c r="E381" s="121"/>
      <c r="F381" s="156" t="s">
        <v>10</v>
      </c>
      <c r="G381" s="187">
        <f>SUM(G376:G380)</f>
        <v>3500</v>
      </c>
    </row>
    <row r="382" spans="2:7" ht="12.75">
      <c r="B382" s="2"/>
      <c r="D382" s="157"/>
      <c r="E382" s="158"/>
      <c r="G382" s="172"/>
    </row>
    <row r="383" spans="3:7" ht="12.75">
      <c r="C383" s="75" t="s">
        <v>523</v>
      </c>
      <c r="F383" s="260">
        <v>1000</v>
      </c>
      <c r="G383" s="172">
        <f>E384*F383</f>
        <v>20000</v>
      </c>
    </row>
    <row r="384" spans="1:7" ht="51">
      <c r="A384" s="10">
        <v>58</v>
      </c>
      <c r="B384" s="3">
        <v>198</v>
      </c>
      <c r="C384" s="73" t="s">
        <v>524</v>
      </c>
      <c r="D384" s="104"/>
      <c r="E384" s="121">
        <v>20</v>
      </c>
      <c r="F384" s="313"/>
      <c r="G384" s="172"/>
    </row>
    <row r="385" spans="2:7" ht="12.75">
      <c r="B385" s="2"/>
      <c r="C385" s="278" t="s">
        <v>10</v>
      </c>
      <c r="D385" s="279"/>
      <c r="E385" s="280"/>
      <c r="G385" s="188">
        <f>SUM(G383:G384)</f>
        <v>20000</v>
      </c>
    </row>
    <row r="386" spans="2:7" ht="12.75">
      <c r="B386" s="2"/>
      <c r="C386" s="17"/>
      <c r="D386" s="17"/>
      <c r="E386" s="17"/>
      <c r="G386" s="172"/>
    </row>
    <row r="387" spans="2:7" ht="12.75">
      <c r="B387" s="30"/>
      <c r="C387" s="75" t="s">
        <v>525</v>
      </c>
      <c r="D387" s="53"/>
      <c r="E387" s="30"/>
      <c r="F387" s="312">
        <v>750</v>
      </c>
      <c r="G387" s="205">
        <f>E388*F387</f>
        <v>7500</v>
      </c>
    </row>
    <row r="388" spans="1:7" ht="51">
      <c r="A388" s="10">
        <v>59</v>
      </c>
      <c r="B388" s="3">
        <v>199</v>
      </c>
      <c r="C388" s="31" t="s">
        <v>526</v>
      </c>
      <c r="D388" s="104" t="s">
        <v>510</v>
      </c>
      <c r="E388" s="121">
        <v>10</v>
      </c>
      <c r="F388" s="313"/>
      <c r="G388" s="172"/>
    </row>
    <row r="389" spans="3:7" ht="15">
      <c r="C389" s="73"/>
      <c r="D389" s="198"/>
      <c r="E389" s="212"/>
      <c r="F389" s="17" t="s">
        <v>10</v>
      </c>
      <c r="G389" s="187">
        <f>SUM(G387:G388)</f>
        <v>7500</v>
      </c>
    </row>
    <row r="390" spans="2:7" ht="12.75">
      <c r="B390" s="2"/>
      <c r="D390" s="157"/>
      <c r="E390" s="158"/>
      <c r="G390" s="172"/>
    </row>
    <row r="391" spans="3:7" ht="12.75">
      <c r="C391" s="75" t="s">
        <v>527</v>
      </c>
      <c r="F391" s="260">
        <v>750</v>
      </c>
      <c r="G391" s="172">
        <f>E392*F391</f>
        <v>7500</v>
      </c>
    </row>
    <row r="392" spans="1:7" ht="51">
      <c r="A392" s="10">
        <v>60</v>
      </c>
      <c r="B392" s="3">
        <v>200</v>
      </c>
      <c r="C392" s="73" t="s">
        <v>528</v>
      </c>
      <c r="D392" s="104" t="s">
        <v>510</v>
      </c>
      <c r="E392" s="121">
        <v>10</v>
      </c>
      <c r="F392" s="313"/>
      <c r="G392" s="172"/>
    </row>
    <row r="393" spans="2:7" ht="15">
      <c r="B393" s="2"/>
      <c r="C393" s="278" t="s">
        <v>10</v>
      </c>
      <c r="D393" s="279"/>
      <c r="E393" s="280"/>
      <c r="G393" s="187">
        <f>SUM(G391:G392)</f>
        <v>7500</v>
      </c>
    </row>
    <row r="394" spans="2:7" ht="12.75">
      <c r="B394" s="2"/>
      <c r="C394" s="17"/>
      <c r="D394" s="17"/>
      <c r="E394" s="17"/>
      <c r="G394" s="172"/>
    </row>
    <row r="395" spans="2:7" ht="12.75">
      <c r="B395" s="30"/>
      <c r="C395" s="75" t="s">
        <v>529</v>
      </c>
      <c r="D395" s="53"/>
      <c r="E395" s="30"/>
      <c r="F395" s="312">
        <v>200</v>
      </c>
      <c r="G395" s="172">
        <f>E396*F395</f>
        <v>2000</v>
      </c>
    </row>
    <row r="396" spans="1:7" ht="51">
      <c r="A396" s="10">
        <v>61</v>
      </c>
      <c r="B396" s="35">
        <v>201</v>
      </c>
      <c r="C396" s="73" t="s">
        <v>542</v>
      </c>
      <c r="D396" s="118"/>
      <c r="E396" s="121">
        <v>10</v>
      </c>
      <c r="F396" s="313"/>
      <c r="G396" s="172"/>
    </row>
    <row r="397" spans="3:7" ht="12.75">
      <c r="C397" s="31"/>
      <c r="D397" s="104"/>
      <c r="E397" s="212"/>
      <c r="F397" s="17" t="s">
        <v>10</v>
      </c>
      <c r="G397" s="188">
        <f>SUM(G395:G396)</f>
        <v>2000</v>
      </c>
    </row>
    <row r="398" spans="2:7" ht="12.75">
      <c r="B398" s="2"/>
      <c r="D398" s="157"/>
      <c r="E398" s="158"/>
      <c r="G398" s="172"/>
    </row>
    <row r="399" spans="1:7" ht="12.75">
      <c r="A399" s="275">
        <v>62</v>
      </c>
      <c r="B399" s="281">
        <v>202</v>
      </c>
      <c r="C399" s="78" t="s">
        <v>543</v>
      </c>
      <c r="D399" s="292" t="s">
        <v>511</v>
      </c>
      <c r="E399" s="289">
        <v>9</v>
      </c>
      <c r="F399" s="260">
        <v>3500</v>
      </c>
      <c r="G399" s="172">
        <f>E399*F399</f>
        <v>31500</v>
      </c>
    </row>
    <row r="400" spans="1:7" ht="25.5">
      <c r="A400" s="277"/>
      <c r="B400" s="282"/>
      <c r="C400" s="69" t="s">
        <v>553</v>
      </c>
      <c r="D400" s="293"/>
      <c r="E400" s="290"/>
      <c r="F400" s="312"/>
      <c r="G400" s="318"/>
    </row>
    <row r="401" spans="1:7" ht="38.25">
      <c r="A401" s="277"/>
      <c r="B401" s="282"/>
      <c r="C401" s="69" t="s">
        <v>544</v>
      </c>
      <c r="D401" s="293"/>
      <c r="E401" s="290"/>
      <c r="F401" s="312"/>
      <c r="G401" s="325"/>
    </row>
    <row r="402" spans="1:7" ht="12.75">
      <c r="A402" s="277"/>
      <c r="B402" s="282"/>
      <c r="C402" s="69" t="s">
        <v>545</v>
      </c>
      <c r="D402" s="293"/>
      <c r="E402" s="290"/>
      <c r="F402" s="312"/>
      <c r="G402" s="325"/>
    </row>
    <row r="403" spans="1:7" ht="12.75">
      <c r="A403" s="277"/>
      <c r="B403" s="282"/>
      <c r="C403" s="69" t="s">
        <v>546</v>
      </c>
      <c r="D403" s="293"/>
      <c r="E403" s="290"/>
      <c r="F403" s="312"/>
      <c r="G403" s="325"/>
    </row>
    <row r="404" spans="1:7" ht="12.75">
      <c r="A404" s="277"/>
      <c r="B404" s="282"/>
      <c r="C404" s="69" t="s">
        <v>547</v>
      </c>
      <c r="D404" s="293"/>
      <c r="E404" s="290"/>
      <c r="F404" s="312"/>
      <c r="G404" s="325"/>
    </row>
    <row r="405" spans="1:7" ht="25.5">
      <c r="A405" s="277"/>
      <c r="B405" s="282"/>
      <c r="C405" s="69" t="s">
        <v>548</v>
      </c>
      <c r="D405" s="293"/>
      <c r="E405" s="290"/>
      <c r="F405" s="312"/>
      <c r="G405" s="325"/>
    </row>
    <row r="406" spans="1:7" ht="12.75">
      <c r="A406" s="277"/>
      <c r="B406" s="282"/>
      <c r="C406" s="69" t="s">
        <v>549</v>
      </c>
      <c r="D406" s="293"/>
      <c r="E406" s="290"/>
      <c r="F406" s="312"/>
      <c r="G406" s="325"/>
    </row>
    <row r="407" spans="1:7" ht="12.75">
      <c r="A407" s="277"/>
      <c r="B407" s="282"/>
      <c r="C407" s="69" t="s">
        <v>550</v>
      </c>
      <c r="D407" s="293"/>
      <c r="E407" s="290"/>
      <c r="F407" s="312"/>
      <c r="G407" s="325"/>
    </row>
    <row r="408" spans="1:7" ht="25.5">
      <c r="A408" s="277"/>
      <c r="B408" s="282"/>
      <c r="C408" s="69" t="s">
        <v>551</v>
      </c>
      <c r="D408" s="293"/>
      <c r="E408" s="290"/>
      <c r="F408" s="312"/>
      <c r="G408" s="325"/>
    </row>
    <row r="409" spans="1:7" ht="51">
      <c r="A409" s="276"/>
      <c r="B409" s="282"/>
      <c r="C409" s="69" t="s">
        <v>552</v>
      </c>
      <c r="D409" s="293"/>
      <c r="E409" s="290"/>
      <c r="F409" s="313"/>
      <c r="G409" s="326"/>
    </row>
    <row r="410" spans="1:7" ht="15">
      <c r="A410" s="21"/>
      <c r="C410" s="211"/>
      <c r="D410" s="104"/>
      <c r="E410" s="121"/>
      <c r="F410" s="17" t="s">
        <v>10</v>
      </c>
      <c r="G410" s="207">
        <f>SUM(G399:G409)</f>
        <v>31500</v>
      </c>
    </row>
    <row r="411" spans="2:7" ht="12.75">
      <c r="B411" s="2"/>
      <c r="D411" s="157"/>
      <c r="E411" s="158"/>
      <c r="G411" s="172"/>
    </row>
    <row r="412" spans="1:7" ht="12.75">
      <c r="A412" s="275">
        <v>63</v>
      </c>
      <c r="B412" s="281">
        <v>203</v>
      </c>
      <c r="C412" s="79" t="s">
        <v>554</v>
      </c>
      <c r="D412" s="292"/>
      <c r="E412" s="289">
        <v>9</v>
      </c>
      <c r="F412" s="260">
        <v>800</v>
      </c>
      <c r="G412" s="172">
        <f>E412*F412</f>
        <v>7200</v>
      </c>
    </row>
    <row r="413" spans="1:7" ht="25.5">
      <c r="A413" s="277"/>
      <c r="B413" s="282"/>
      <c r="C413" s="69" t="s">
        <v>555</v>
      </c>
      <c r="D413" s="293"/>
      <c r="E413" s="290"/>
      <c r="F413" s="312"/>
      <c r="G413" s="320"/>
    </row>
    <row r="414" spans="1:7" ht="15.75">
      <c r="A414" s="276"/>
      <c r="B414" s="283"/>
      <c r="C414" s="69" t="s">
        <v>556</v>
      </c>
      <c r="D414" s="294"/>
      <c r="E414" s="291"/>
      <c r="F414" s="313"/>
      <c r="G414" s="322"/>
    </row>
    <row r="415" spans="2:7" ht="15">
      <c r="B415" s="2"/>
      <c r="C415" s="278" t="s">
        <v>10</v>
      </c>
      <c r="D415" s="279"/>
      <c r="E415" s="280"/>
      <c r="G415" s="187">
        <f>SUM(G412:G414)</f>
        <v>7200</v>
      </c>
    </row>
    <row r="416" spans="1:7" ht="12.75">
      <c r="A416" s="16"/>
      <c r="B416" s="26"/>
      <c r="C416" s="17"/>
      <c r="D416" s="208"/>
      <c r="E416" s="209"/>
      <c r="F416" s="109"/>
      <c r="G416" s="172"/>
    </row>
    <row r="417" spans="1:7" ht="12.75">
      <c r="A417" s="16"/>
      <c r="B417" s="26"/>
      <c r="C417" s="165"/>
      <c r="D417" s="208"/>
      <c r="E417" s="209"/>
      <c r="F417" s="109"/>
      <c r="G417" s="172"/>
    </row>
    <row r="418" spans="1:7" ht="25.5">
      <c r="A418" s="275">
        <v>64</v>
      </c>
      <c r="B418" s="281">
        <v>205</v>
      </c>
      <c r="C418" s="211" t="s">
        <v>279</v>
      </c>
      <c r="D418" s="292" t="s">
        <v>322</v>
      </c>
      <c r="E418" s="289">
        <v>9</v>
      </c>
      <c r="F418" s="260">
        <v>900</v>
      </c>
      <c r="G418" s="172">
        <f>E418*F418</f>
        <v>8100</v>
      </c>
    </row>
    <row r="419" spans="1:7" ht="12.75">
      <c r="A419" s="277"/>
      <c r="B419" s="282"/>
      <c r="C419" s="69" t="s">
        <v>280</v>
      </c>
      <c r="D419" s="293"/>
      <c r="E419" s="290"/>
      <c r="F419" s="312"/>
      <c r="G419" s="318"/>
    </row>
    <row r="420" spans="1:7" ht="12.75">
      <c r="A420" s="277"/>
      <c r="B420" s="282"/>
      <c r="C420" s="81" t="s">
        <v>281</v>
      </c>
      <c r="D420" s="293"/>
      <c r="E420" s="290"/>
      <c r="F420" s="312"/>
      <c r="G420" s="325"/>
    </row>
    <row r="421" spans="1:7" ht="12.75">
      <c r="A421" s="277"/>
      <c r="B421" s="282"/>
      <c r="C421" s="81" t="s">
        <v>282</v>
      </c>
      <c r="D421" s="293"/>
      <c r="E421" s="290"/>
      <c r="F421" s="312"/>
      <c r="G421" s="325"/>
    </row>
    <row r="422" spans="1:7" ht="12.75">
      <c r="A422" s="277"/>
      <c r="B422" s="282"/>
      <c r="C422" s="81" t="s">
        <v>283</v>
      </c>
      <c r="D422" s="293"/>
      <c r="E422" s="290"/>
      <c r="F422" s="312"/>
      <c r="G422" s="325"/>
    </row>
    <row r="423" spans="1:7" ht="12.75">
      <c r="A423" s="276"/>
      <c r="B423" s="283"/>
      <c r="C423" s="81" t="s">
        <v>284</v>
      </c>
      <c r="D423" s="294"/>
      <c r="E423" s="291"/>
      <c r="F423" s="313"/>
      <c r="G423" s="326"/>
    </row>
    <row r="424" spans="2:7" ht="15">
      <c r="B424" s="2"/>
      <c r="C424" s="278" t="s">
        <v>10</v>
      </c>
      <c r="D424" s="279"/>
      <c r="E424" s="280"/>
      <c r="G424" s="187">
        <f>SUM(G418:G423)</f>
        <v>8100</v>
      </c>
    </row>
    <row r="425" spans="1:7" ht="12.75">
      <c r="A425" s="16"/>
      <c r="B425" s="26"/>
      <c r="C425" s="165"/>
      <c r="D425" s="208"/>
      <c r="E425" s="209"/>
      <c r="F425" s="109"/>
      <c r="G425" s="172"/>
    </row>
    <row r="426" spans="2:7" ht="12.75">
      <c r="B426" s="2"/>
      <c r="C426" s="165"/>
      <c r="D426" s="157"/>
      <c r="E426" s="158"/>
      <c r="G426" s="172"/>
    </row>
    <row r="427" spans="1:7" ht="25.5">
      <c r="A427" s="10">
        <v>65</v>
      </c>
      <c r="B427" s="3">
        <v>208</v>
      </c>
      <c r="C427" s="58" t="s">
        <v>285</v>
      </c>
      <c r="D427" s="123" t="s">
        <v>323</v>
      </c>
      <c r="E427" s="121">
        <v>5</v>
      </c>
      <c r="F427" s="9">
        <v>900</v>
      </c>
      <c r="G427" s="172">
        <f>E427*F427</f>
        <v>4500</v>
      </c>
    </row>
    <row r="428" spans="2:7" ht="15">
      <c r="B428" s="2"/>
      <c r="C428" s="278" t="s">
        <v>10</v>
      </c>
      <c r="D428" s="279"/>
      <c r="E428" s="280"/>
      <c r="G428" s="187">
        <f>SUM(G427)</f>
        <v>4500</v>
      </c>
    </row>
    <row r="429" spans="2:7" ht="12.75">
      <c r="B429" s="2"/>
      <c r="C429" s="165"/>
      <c r="D429" s="157"/>
      <c r="E429" s="158"/>
      <c r="G429" s="172"/>
    </row>
    <row r="430" spans="1:7" ht="102">
      <c r="A430" s="10">
        <v>66</v>
      </c>
      <c r="B430" s="3">
        <v>209</v>
      </c>
      <c r="C430" s="211" t="s">
        <v>286</v>
      </c>
      <c r="D430" s="104" t="s">
        <v>324</v>
      </c>
      <c r="E430" s="121">
        <v>5</v>
      </c>
      <c r="F430" s="9">
        <v>900</v>
      </c>
      <c r="G430" s="172">
        <f>E430*F430</f>
        <v>4500</v>
      </c>
    </row>
    <row r="431" spans="2:7" ht="15">
      <c r="B431" s="2"/>
      <c r="C431" s="278" t="s">
        <v>10</v>
      </c>
      <c r="D431" s="279"/>
      <c r="E431" s="280"/>
      <c r="G431" s="187">
        <f>SUM(G430)</f>
        <v>4500</v>
      </c>
    </row>
    <row r="432" spans="2:7" ht="12.75">
      <c r="B432" s="2"/>
      <c r="C432" s="165"/>
      <c r="D432" s="157"/>
      <c r="E432" s="158"/>
      <c r="G432" s="172"/>
    </row>
    <row r="433" spans="2:7" ht="12.75">
      <c r="B433" s="2"/>
      <c r="C433" s="165"/>
      <c r="D433" s="157"/>
      <c r="E433" s="158"/>
      <c r="G433" s="172"/>
    </row>
    <row r="434" spans="1:7" ht="25.5">
      <c r="A434" s="10">
        <v>67</v>
      </c>
      <c r="B434" s="3">
        <v>211</v>
      </c>
      <c r="C434" s="211" t="s">
        <v>485</v>
      </c>
      <c r="D434" s="104" t="s">
        <v>17</v>
      </c>
      <c r="E434" s="121">
        <v>5</v>
      </c>
      <c r="F434" s="9">
        <v>1500</v>
      </c>
      <c r="G434" s="172">
        <f>E434*F434</f>
        <v>7500</v>
      </c>
    </row>
    <row r="435" spans="2:7" ht="15">
      <c r="B435" s="2"/>
      <c r="C435" s="278" t="s">
        <v>10</v>
      </c>
      <c r="D435" s="279"/>
      <c r="E435" s="280"/>
      <c r="G435" s="187">
        <f>SUM(G434)</f>
        <v>7500</v>
      </c>
    </row>
    <row r="436" spans="2:7" ht="12.75">
      <c r="B436" s="2"/>
      <c r="C436" s="165"/>
      <c r="D436" s="157"/>
      <c r="E436" s="158"/>
      <c r="G436" s="172"/>
    </row>
    <row r="437" spans="1:7" ht="38.25">
      <c r="A437" s="10">
        <v>68</v>
      </c>
      <c r="B437" s="3">
        <v>212</v>
      </c>
      <c r="C437" s="213" t="s">
        <v>486</v>
      </c>
      <c r="D437" s="104" t="s">
        <v>16</v>
      </c>
      <c r="E437" s="3">
        <v>5</v>
      </c>
      <c r="F437" s="9">
        <v>1500</v>
      </c>
      <c r="G437" s="172">
        <f>E437*F437</f>
        <v>7500</v>
      </c>
    </row>
    <row r="438" spans="2:7" ht="15">
      <c r="B438" s="2"/>
      <c r="C438" s="278" t="s">
        <v>10</v>
      </c>
      <c r="D438" s="279"/>
      <c r="E438" s="280"/>
      <c r="G438" s="187">
        <f>SUM(G437)</f>
        <v>7500</v>
      </c>
    </row>
    <row r="439" spans="2:7" ht="12.75">
      <c r="B439" s="2"/>
      <c r="C439" s="165"/>
      <c r="D439" s="157"/>
      <c r="E439" s="158"/>
      <c r="G439" s="172"/>
    </row>
    <row r="440" spans="2:7" ht="12.75">
      <c r="B440" s="2"/>
      <c r="C440" s="165"/>
      <c r="D440" s="157"/>
      <c r="E440" s="158"/>
      <c r="G440" s="172"/>
    </row>
    <row r="441" spans="1:7" ht="40.5" customHeight="1">
      <c r="A441" s="10">
        <v>69</v>
      </c>
      <c r="B441" s="3">
        <v>214</v>
      </c>
      <c r="C441" s="58" t="s">
        <v>487</v>
      </c>
      <c r="D441" s="104" t="s">
        <v>16</v>
      </c>
      <c r="E441" s="121">
        <v>5</v>
      </c>
      <c r="F441" s="9">
        <v>1000</v>
      </c>
      <c r="G441" s="172">
        <f>E441*F441</f>
        <v>5000</v>
      </c>
    </row>
    <row r="442" spans="2:7" ht="15">
      <c r="B442" s="2"/>
      <c r="C442" s="278" t="s">
        <v>10</v>
      </c>
      <c r="D442" s="279"/>
      <c r="E442" s="280"/>
      <c r="G442" s="187">
        <f>SUM(G441)</f>
        <v>5000</v>
      </c>
    </row>
    <row r="443" spans="2:7" ht="12.75">
      <c r="B443" s="2"/>
      <c r="C443" s="165"/>
      <c r="D443" s="157"/>
      <c r="E443" s="158"/>
      <c r="G443" s="172"/>
    </row>
    <row r="444" spans="2:7" ht="12.75">
      <c r="B444" s="2"/>
      <c r="C444" s="17"/>
      <c r="D444" s="157"/>
      <c r="E444" s="158"/>
      <c r="G444" s="172"/>
    </row>
    <row r="445" spans="1:7" ht="38.25">
      <c r="A445" s="10">
        <v>70</v>
      </c>
      <c r="B445" s="3">
        <v>215</v>
      </c>
      <c r="C445" s="58" t="s">
        <v>488</v>
      </c>
      <c r="D445" s="199" t="s">
        <v>16</v>
      </c>
      <c r="E445" s="121">
        <v>5</v>
      </c>
      <c r="F445" s="9">
        <v>3000</v>
      </c>
      <c r="G445" s="172">
        <f>E445*F445</f>
        <v>15000</v>
      </c>
    </row>
    <row r="446" spans="2:7" ht="15">
      <c r="B446" s="2"/>
      <c r="C446" s="278" t="s">
        <v>10</v>
      </c>
      <c r="D446" s="279"/>
      <c r="E446" s="280"/>
      <c r="G446" s="187">
        <f>SUM(G445)</f>
        <v>15000</v>
      </c>
    </row>
    <row r="447" spans="2:7" ht="12.75">
      <c r="B447" s="2"/>
      <c r="C447" s="165"/>
      <c r="D447" s="157"/>
      <c r="E447" s="158"/>
      <c r="G447" s="172"/>
    </row>
    <row r="448" spans="1:7" ht="38.25">
      <c r="A448" s="10">
        <v>71</v>
      </c>
      <c r="B448" s="3">
        <v>216</v>
      </c>
      <c r="C448" s="58" t="s">
        <v>489</v>
      </c>
      <c r="D448" s="104" t="s">
        <v>16</v>
      </c>
      <c r="E448" s="121">
        <v>5</v>
      </c>
      <c r="F448" s="9">
        <v>3500</v>
      </c>
      <c r="G448" s="172">
        <f>E448*F448</f>
        <v>17500</v>
      </c>
    </row>
    <row r="449" spans="2:7" ht="15">
      <c r="B449" s="2"/>
      <c r="C449" s="278" t="s">
        <v>10</v>
      </c>
      <c r="D449" s="279"/>
      <c r="E449" s="280"/>
      <c r="G449" s="187">
        <f>SUM(G448)</f>
        <v>17500</v>
      </c>
    </row>
    <row r="450" spans="2:7" ht="12.75">
      <c r="B450" s="2"/>
      <c r="C450" s="17"/>
      <c r="D450" s="157"/>
      <c r="E450" s="158"/>
      <c r="G450" s="172"/>
    </row>
    <row r="451" spans="1:7" ht="25.5">
      <c r="A451" s="10">
        <v>72</v>
      </c>
      <c r="B451" s="3">
        <v>217</v>
      </c>
      <c r="C451" s="58" t="s">
        <v>432</v>
      </c>
      <c r="D451" s="199" t="s">
        <v>16</v>
      </c>
      <c r="E451" s="121">
        <v>5</v>
      </c>
      <c r="F451" s="9">
        <v>2500</v>
      </c>
      <c r="G451" s="172">
        <f>E451*F451</f>
        <v>12500</v>
      </c>
    </row>
    <row r="452" spans="2:7" ht="15">
      <c r="B452" s="2"/>
      <c r="C452" s="278" t="s">
        <v>10</v>
      </c>
      <c r="D452" s="279"/>
      <c r="E452" s="280"/>
      <c r="G452" s="187">
        <f>SUM(G451)</f>
        <v>12500</v>
      </c>
    </row>
    <row r="453" spans="2:7" ht="12.75">
      <c r="B453" s="2"/>
      <c r="C453" s="17"/>
      <c r="D453" s="157"/>
      <c r="E453" s="158"/>
      <c r="G453" s="172"/>
    </row>
    <row r="454" spans="2:7" ht="12.75">
      <c r="B454" s="2"/>
      <c r="C454" s="165"/>
      <c r="D454" s="157"/>
      <c r="E454" s="158"/>
      <c r="G454" s="172"/>
    </row>
    <row r="455" spans="1:7" ht="12.75">
      <c r="A455" s="275">
        <v>73</v>
      </c>
      <c r="B455" s="281">
        <v>220</v>
      </c>
      <c r="C455" s="237" t="s">
        <v>563</v>
      </c>
      <c r="D455" s="292" t="s">
        <v>565</v>
      </c>
      <c r="E455" s="289">
        <v>10</v>
      </c>
      <c r="F455" s="260">
        <v>800</v>
      </c>
      <c r="G455" s="172">
        <f>E455*F455</f>
        <v>8000</v>
      </c>
    </row>
    <row r="456" spans="1:7" ht="12.75">
      <c r="A456" s="277"/>
      <c r="B456" s="282"/>
      <c r="C456" s="231" t="s">
        <v>564</v>
      </c>
      <c r="D456" s="266"/>
      <c r="E456" s="244"/>
      <c r="F456" s="312"/>
      <c r="G456" s="172"/>
    </row>
    <row r="457" spans="1:7" ht="12.75">
      <c r="A457" s="276"/>
      <c r="B457" s="283"/>
      <c r="C457" s="137"/>
      <c r="D457" s="267"/>
      <c r="E457" s="246"/>
      <c r="F457" s="313"/>
      <c r="G457" s="172"/>
    </row>
    <row r="458" spans="2:7" ht="12.75">
      <c r="B458" s="2"/>
      <c r="C458" s="278" t="s">
        <v>10</v>
      </c>
      <c r="D458" s="279"/>
      <c r="E458" s="280"/>
      <c r="G458" s="188">
        <f>SUM(G455:G457)</f>
        <v>8000</v>
      </c>
    </row>
    <row r="459" spans="1:7" ht="20.25" customHeight="1">
      <c r="A459" s="10">
        <v>74</v>
      </c>
      <c r="B459" s="3">
        <v>221</v>
      </c>
      <c r="C459" s="83" t="s">
        <v>587</v>
      </c>
      <c r="D459" s="104"/>
      <c r="E459" s="121">
        <v>50</v>
      </c>
      <c r="F459" s="9">
        <v>45</v>
      </c>
      <c r="G459" s="172">
        <f>E459*F459</f>
        <v>2250</v>
      </c>
    </row>
    <row r="460" spans="2:7" ht="15">
      <c r="B460" s="2"/>
      <c r="C460" s="278" t="s">
        <v>10</v>
      </c>
      <c r="D460" s="279"/>
      <c r="E460" s="280"/>
      <c r="G460" s="187">
        <f>SUM(G459)</f>
        <v>2250</v>
      </c>
    </row>
    <row r="461" spans="2:7" ht="12.75">
      <c r="B461" s="2"/>
      <c r="C461" s="165"/>
      <c r="D461" s="208"/>
      <c r="E461" s="209"/>
      <c r="F461" s="109"/>
      <c r="G461" s="172"/>
    </row>
    <row r="462" spans="3:7" ht="12.75">
      <c r="C462" s="215" t="s">
        <v>588</v>
      </c>
      <c r="D462" s="292" t="s">
        <v>512</v>
      </c>
      <c r="E462" s="292">
        <v>10</v>
      </c>
      <c r="F462" s="260">
        <v>900</v>
      </c>
      <c r="G462" s="196">
        <f>E462*F462</f>
        <v>9000</v>
      </c>
    </row>
    <row r="463" spans="1:7" ht="51">
      <c r="A463" s="10">
        <v>75</v>
      </c>
      <c r="B463" s="3">
        <v>222</v>
      </c>
      <c r="C463" s="69" t="s">
        <v>589</v>
      </c>
      <c r="D463" s="294"/>
      <c r="E463" s="294"/>
      <c r="F463" s="313"/>
      <c r="G463" s="196"/>
    </row>
    <row r="464" spans="2:7" ht="15">
      <c r="B464" s="2"/>
      <c r="C464" s="278" t="s">
        <v>10</v>
      </c>
      <c r="D464" s="279"/>
      <c r="E464" s="280"/>
      <c r="G464" s="187">
        <f>SUM(G462:G463)</f>
        <v>9000</v>
      </c>
    </row>
    <row r="465" spans="1:7" ht="12.75">
      <c r="A465" s="16"/>
      <c r="B465" s="26"/>
      <c r="C465" s="17"/>
      <c r="D465" s="208"/>
      <c r="E465" s="209"/>
      <c r="F465" s="109"/>
      <c r="G465" s="172"/>
    </row>
    <row r="466" spans="1:7" ht="12.75">
      <c r="A466" s="275">
        <v>76</v>
      </c>
      <c r="B466" s="281">
        <v>223</v>
      </c>
      <c r="C466" s="79" t="s">
        <v>590</v>
      </c>
      <c r="D466" s="292" t="s">
        <v>622</v>
      </c>
      <c r="E466" s="292">
        <v>10</v>
      </c>
      <c r="F466" s="260">
        <v>600</v>
      </c>
      <c r="G466" s="172">
        <f>E466*F466</f>
        <v>6000</v>
      </c>
    </row>
    <row r="467" spans="1:7" ht="38.25">
      <c r="A467" s="276"/>
      <c r="B467" s="283"/>
      <c r="C467" s="69" t="s">
        <v>591</v>
      </c>
      <c r="D467" s="294"/>
      <c r="E467" s="294"/>
      <c r="F467" s="313"/>
      <c r="G467" s="172"/>
    </row>
    <row r="468" spans="2:7" ht="15">
      <c r="B468" s="2"/>
      <c r="C468" s="278" t="s">
        <v>10</v>
      </c>
      <c r="D468" s="279"/>
      <c r="E468" s="280"/>
      <c r="G468" s="187">
        <f>SUM(G466:G467)</f>
        <v>6000</v>
      </c>
    </row>
    <row r="469" spans="1:7" ht="12.75">
      <c r="A469" s="16"/>
      <c r="B469" s="26"/>
      <c r="C469" s="17"/>
      <c r="D469" s="208"/>
      <c r="E469" s="209"/>
      <c r="F469" s="109"/>
      <c r="G469" s="172"/>
    </row>
    <row r="470" spans="1:7" ht="12.75">
      <c r="A470" s="275">
        <v>77</v>
      </c>
      <c r="B470" s="281">
        <v>224</v>
      </c>
      <c r="C470" s="84" t="s">
        <v>592</v>
      </c>
      <c r="D470" s="292" t="s">
        <v>512</v>
      </c>
      <c r="E470" s="292">
        <v>10</v>
      </c>
      <c r="F470" s="260">
        <v>600</v>
      </c>
      <c r="G470" s="172">
        <f>E470*F470</f>
        <v>6000</v>
      </c>
    </row>
    <row r="471" spans="1:7" ht="38.25">
      <c r="A471" s="276"/>
      <c r="B471" s="283"/>
      <c r="C471" s="77" t="s">
        <v>593</v>
      </c>
      <c r="D471" s="294"/>
      <c r="E471" s="294"/>
      <c r="F471" s="313"/>
      <c r="G471" s="172"/>
    </row>
    <row r="472" spans="2:7" ht="15">
      <c r="B472" s="2"/>
      <c r="C472" s="278" t="s">
        <v>10</v>
      </c>
      <c r="D472" s="279"/>
      <c r="E472" s="280"/>
      <c r="G472" s="187">
        <f>SUM(G470:G471)</f>
        <v>6000</v>
      </c>
    </row>
    <row r="473" spans="1:7" ht="12.75">
      <c r="A473" s="16"/>
      <c r="B473" s="26"/>
      <c r="C473" s="17"/>
      <c r="D473" s="208"/>
      <c r="E473" s="209"/>
      <c r="F473" s="109"/>
      <c r="G473" s="172"/>
    </row>
    <row r="474" spans="1:7" ht="12.75">
      <c r="A474" s="275">
        <v>78</v>
      </c>
      <c r="B474" s="281">
        <v>225</v>
      </c>
      <c r="C474" s="79" t="s">
        <v>594</v>
      </c>
      <c r="D474" s="292" t="s">
        <v>499</v>
      </c>
      <c r="E474" s="292">
        <v>20</v>
      </c>
      <c r="F474" s="260">
        <v>500</v>
      </c>
      <c r="G474" s="172">
        <f>E474*F474</f>
        <v>10000</v>
      </c>
    </row>
    <row r="475" spans="1:7" ht="25.5">
      <c r="A475" s="276"/>
      <c r="B475" s="283"/>
      <c r="C475" s="69" t="s">
        <v>595</v>
      </c>
      <c r="D475" s="294"/>
      <c r="E475" s="294"/>
      <c r="F475" s="313"/>
      <c r="G475" s="172"/>
    </row>
    <row r="476" spans="2:7" ht="15">
      <c r="B476" s="2"/>
      <c r="C476" s="278" t="s">
        <v>10</v>
      </c>
      <c r="D476" s="279"/>
      <c r="E476" s="280"/>
      <c r="G476" s="187">
        <f>SUM(G474:G475)</f>
        <v>10000</v>
      </c>
    </row>
    <row r="477" spans="1:7" ht="12.75">
      <c r="A477" s="16"/>
      <c r="B477" s="26"/>
      <c r="C477" s="17"/>
      <c r="D477" s="208"/>
      <c r="E477" s="209"/>
      <c r="F477" s="109"/>
      <c r="G477" s="172"/>
    </row>
    <row r="478" spans="1:7" ht="12.75">
      <c r="A478" s="275">
        <v>79</v>
      </c>
      <c r="B478" s="281">
        <v>226</v>
      </c>
      <c r="C478" s="79" t="s">
        <v>694</v>
      </c>
      <c r="D478" s="292" t="s">
        <v>623</v>
      </c>
      <c r="E478" s="292">
        <v>20</v>
      </c>
      <c r="F478" s="260">
        <v>250</v>
      </c>
      <c r="G478" s="172">
        <f>E478*F478</f>
        <v>5000</v>
      </c>
    </row>
    <row r="479" spans="1:7" ht="12.75">
      <c r="A479" s="277"/>
      <c r="B479" s="282"/>
      <c r="C479" s="77" t="s">
        <v>695</v>
      </c>
      <c r="D479" s="293"/>
      <c r="E479" s="293"/>
      <c r="F479" s="312"/>
      <c r="G479" s="318"/>
    </row>
    <row r="480" spans="1:7" ht="76.5">
      <c r="A480" s="276"/>
      <c r="B480" s="283"/>
      <c r="C480" s="69" t="s">
        <v>755</v>
      </c>
      <c r="D480" s="294"/>
      <c r="E480" s="294"/>
      <c r="F480" s="313"/>
      <c r="G480" s="326"/>
    </row>
    <row r="481" spans="2:7" ht="14.25">
      <c r="B481" s="2"/>
      <c r="C481" s="278" t="s">
        <v>10</v>
      </c>
      <c r="D481" s="279"/>
      <c r="E481" s="280"/>
      <c r="G481" s="219">
        <f>SUM(G478:G480)</f>
        <v>5000</v>
      </c>
    </row>
    <row r="482" spans="1:6" ht="12.75">
      <c r="A482" s="16"/>
      <c r="B482" s="26"/>
      <c r="C482" s="165"/>
      <c r="D482" s="208"/>
      <c r="E482" s="209"/>
      <c r="F482" s="109"/>
    </row>
    <row r="483" spans="1:7" ht="12.75">
      <c r="A483" s="275">
        <v>80</v>
      </c>
      <c r="B483" s="281">
        <v>227</v>
      </c>
      <c r="C483" s="215" t="s">
        <v>756</v>
      </c>
      <c r="D483" s="292" t="s">
        <v>623</v>
      </c>
      <c r="E483" s="289">
        <v>2</v>
      </c>
      <c r="F483" s="260">
        <v>18000</v>
      </c>
      <c r="G483" s="217">
        <f>E483*F483</f>
        <v>36000</v>
      </c>
    </row>
    <row r="484" spans="1:7" ht="38.25">
      <c r="A484" s="277"/>
      <c r="B484" s="282"/>
      <c r="C484" s="69" t="s">
        <v>757</v>
      </c>
      <c r="D484" s="293"/>
      <c r="E484" s="290"/>
      <c r="F484" s="312"/>
      <c r="G484" s="327"/>
    </row>
    <row r="485" spans="1:7" ht="25.5">
      <c r="A485" s="277"/>
      <c r="B485" s="282"/>
      <c r="C485" s="69" t="s">
        <v>758</v>
      </c>
      <c r="D485" s="293"/>
      <c r="E485" s="290"/>
      <c r="F485" s="312"/>
      <c r="G485" s="328"/>
    </row>
    <row r="486" spans="1:7" ht="51">
      <c r="A486" s="277"/>
      <c r="B486" s="282"/>
      <c r="C486" s="69" t="s">
        <v>759</v>
      </c>
      <c r="D486" s="293"/>
      <c r="E486" s="290"/>
      <c r="F486" s="312"/>
      <c r="G486" s="328"/>
    </row>
    <row r="487" spans="1:7" ht="12.75">
      <c r="A487" s="277"/>
      <c r="B487" s="282"/>
      <c r="C487" s="69" t="s">
        <v>760</v>
      </c>
      <c r="D487" s="293"/>
      <c r="E487" s="290"/>
      <c r="F487" s="312"/>
      <c r="G487" s="328"/>
    </row>
    <row r="488" spans="1:7" ht="12.75">
      <c r="A488" s="277"/>
      <c r="B488" s="282"/>
      <c r="C488" s="69" t="s">
        <v>761</v>
      </c>
      <c r="D488" s="293"/>
      <c r="E488" s="290"/>
      <c r="F488" s="312"/>
      <c r="G488" s="328"/>
    </row>
    <row r="489" spans="1:7" ht="12.75">
      <c r="A489" s="277"/>
      <c r="B489" s="282"/>
      <c r="C489" s="69" t="s">
        <v>762</v>
      </c>
      <c r="D489" s="293"/>
      <c r="E489" s="290"/>
      <c r="F489" s="312"/>
      <c r="G489" s="328"/>
    </row>
    <row r="490" spans="1:7" ht="12.75">
      <c r="A490" s="276"/>
      <c r="B490" s="283"/>
      <c r="C490" s="69" t="s">
        <v>763</v>
      </c>
      <c r="D490" s="294"/>
      <c r="E490" s="291"/>
      <c r="F490" s="313"/>
      <c r="G490" s="329"/>
    </row>
    <row r="491" spans="2:7" ht="14.25">
      <c r="B491" s="2"/>
      <c r="C491" s="278" t="s">
        <v>10</v>
      </c>
      <c r="D491" s="279"/>
      <c r="E491" s="280"/>
      <c r="G491" s="219">
        <f>SUM(G483:G490)</f>
        <v>36000</v>
      </c>
    </row>
    <row r="492" spans="1:6" ht="12.75">
      <c r="A492" s="16"/>
      <c r="B492" s="2"/>
      <c r="C492" s="165"/>
      <c r="D492" s="157"/>
      <c r="E492" s="158"/>
      <c r="F492" s="109"/>
    </row>
    <row r="493" spans="1:6" ht="12.75">
      <c r="A493" s="275">
        <v>81</v>
      </c>
      <c r="C493" s="215" t="s">
        <v>429</v>
      </c>
      <c r="F493" s="260">
        <v>20000</v>
      </c>
    </row>
    <row r="494" spans="1:6" ht="127.5">
      <c r="A494" s="277"/>
      <c r="B494" s="3">
        <v>228</v>
      </c>
      <c r="C494" s="69" t="s">
        <v>231</v>
      </c>
      <c r="D494" s="281" t="s">
        <v>624</v>
      </c>
      <c r="F494" s="312"/>
    </row>
    <row r="495" spans="1:6" ht="12.75">
      <c r="A495" s="277"/>
      <c r="B495" s="3">
        <v>229</v>
      </c>
      <c r="C495" s="69" t="s">
        <v>232</v>
      </c>
      <c r="D495" s="244"/>
      <c r="E495" s="121">
        <v>1</v>
      </c>
      <c r="F495" s="312"/>
    </row>
    <row r="496" spans="1:6" ht="12.75">
      <c r="A496" s="277"/>
      <c r="B496" s="3">
        <v>230</v>
      </c>
      <c r="C496" s="69" t="s">
        <v>233</v>
      </c>
      <c r="D496" s="244"/>
      <c r="E496" s="121">
        <v>1</v>
      </c>
      <c r="F496" s="312"/>
    </row>
    <row r="497" spans="1:6" ht="12.75">
      <c r="A497" s="277"/>
      <c r="B497" s="3">
        <v>232</v>
      </c>
      <c r="C497" s="69" t="s">
        <v>234</v>
      </c>
      <c r="D497" s="244"/>
      <c r="E497" s="121">
        <v>1</v>
      </c>
      <c r="F497" s="312"/>
    </row>
    <row r="498" spans="1:6" ht="12.75">
      <c r="A498" s="277"/>
      <c r="B498" s="3">
        <v>233</v>
      </c>
      <c r="C498" s="69" t="s">
        <v>235</v>
      </c>
      <c r="D498" s="244"/>
      <c r="E498" s="121">
        <v>1</v>
      </c>
      <c r="F498" s="312"/>
    </row>
    <row r="499" spans="1:6" ht="12.75">
      <c r="A499" s="277"/>
      <c r="B499" s="3">
        <v>234</v>
      </c>
      <c r="C499" s="69" t="s">
        <v>236</v>
      </c>
      <c r="D499" s="244"/>
      <c r="E499" s="121">
        <v>1</v>
      </c>
      <c r="F499" s="312"/>
    </row>
    <row r="500" spans="1:6" ht="12.75">
      <c r="A500" s="277"/>
      <c r="B500" s="3">
        <v>235</v>
      </c>
      <c r="C500" s="69" t="s">
        <v>237</v>
      </c>
      <c r="D500" s="244"/>
      <c r="E500" s="121">
        <v>1</v>
      </c>
      <c r="F500" s="312"/>
    </row>
    <row r="501" spans="1:6" ht="12.75">
      <c r="A501" s="277"/>
      <c r="B501" s="3">
        <v>236</v>
      </c>
      <c r="C501" s="69" t="s">
        <v>238</v>
      </c>
      <c r="D501" s="244"/>
      <c r="E501" s="121">
        <v>1</v>
      </c>
      <c r="F501" s="312"/>
    </row>
    <row r="502" spans="1:6" ht="12.75">
      <c r="A502" s="277"/>
      <c r="B502" s="3">
        <v>237</v>
      </c>
      <c r="C502" s="69" t="s">
        <v>239</v>
      </c>
      <c r="D502" s="244"/>
      <c r="E502" s="121">
        <v>1</v>
      </c>
      <c r="F502" s="312"/>
    </row>
    <row r="503" spans="1:6" ht="12.75">
      <c r="A503" s="277"/>
      <c r="B503" s="3">
        <v>238</v>
      </c>
      <c r="C503" s="69" t="s">
        <v>240</v>
      </c>
      <c r="D503" s="244"/>
      <c r="E503" s="121">
        <v>1</v>
      </c>
      <c r="F503" s="312"/>
    </row>
    <row r="504" spans="1:6" ht="12.75">
      <c r="A504" s="277"/>
      <c r="B504" s="3">
        <v>239</v>
      </c>
      <c r="C504" s="69" t="s">
        <v>241</v>
      </c>
      <c r="D504" s="244"/>
      <c r="E504" s="121">
        <v>1</v>
      </c>
      <c r="F504" s="312"/>
    </row>
    <row r="505" spans="1:6" ht="12.75">
      <c r="A505" s="277"/>
      <c r="B505" s="3">
        <v>240</v>
      </c>
      <c r="C505" s="69" t="s">
        <v>242</v>
      </c>
      <c r="D505" s="244"/>
      <c r="E505" s="121">
        <v>1</v>
      </c>
      <c r="F505" s="312"/>
    </row>
    <row r="506" spans="1:6" ht="12.75">
      <c r="A506" s="277"/>
      <c r="B506" s="3">
        <v>241</v>
      </c>
      <c r="C506" s="69" t="s">
        <v>243</v>
      </c>
      <c r="D506" s="244"/>
      <c r="E506" s="121">
        <v>1</v>
      </c>
      <c r="F506" s="312"/>
    </row>
    <row r="507" spans="1:6" ht="12.75">
      <c r="A507" s="277"/>
      <c r="B507" s="3">
        <v>242</v>
      </c>
      <c r="C507" s="69" t="s">
        <v>244</v>
      </c>
      <c r="D507" s="244"/>
      <c r="E507" s="121">
        <v>1</v>
      </c>
      <c r="F507" s="312"/>
    </row>
    <row r="508" spans="1:6" ht="12.75">
      <c r="A508" s="277"/>
      <c r="B508" s="3">
        <v>243</v>
      </c>
      <c r="C508" s="69" t="s">
        <v>245</v>
      </c>
      <c r="D508" s="244"/>
      <c r="E508" s="121">
        <v>1</v>
      </c>
      <c r="F508" s="312"/>
    </row>
    <row r="509" spans="1:6" ht="12.75">
      <c r="A509" s="277"/>
      <c r="B509" s="3">
        <v>244</v>
      </c>
      <c r="C509" s="69" t="s">
        <v>246</v>
      </c>
      <c r="D509" s="244"/>
      <c r="E509" s="121">
        <v>1</v>
      </c>
      <c r="F509" s="312"/>
    </row>
    <row r="510" spans="1:6" ht="12.75">
      <c r="A510" s="277"/>
      <c r="B510" s="3">
        <v>245</v>
      </c>
      <c r="C510" s="69" t="s">
        <v>247</v>
      </c>
      <c r="D510" s="244"/>
      <c r="E510" s="121">
        <v>1</v>
      </c>
      <c r="F510" s="312"/>
    </row>
    <row r="511" spans="1:6" ht="12.75">
      <c r="A511" s="277"/>
      <c r="B511" s="3">
        <v>246</v>
      </c>
      <c r="C511" s="69" t="s">
        <v>248</v>
      </c>
      <c r="D511" s="244"/>
      <c r="E511" s="121">
        <v>1</v>
      </c>
      <c r="F511" s="312"/>
    </row>
    <row r="512" spans="1:6" ht="12.75">
      <c r="A512" s="277"/>
      <c r="B512" s="3">
        <v>247</v>
      </c>
      <c r="C512" s="69" t="s">
        <v>249</v>
      </c>
      <c r="D512" s="244"/>
      <c r="E512" s="121">
        <v>1</v>
      </c>
      <c r="F512" s="312"/>
    </row>
    <row r="513" spans="1:6" ht="12.75">
      <c r="A513" s="277"/>
      <c r="B513" s="3">
        <v>248</v>
      </c>
      <c r="C513" s="69" t="s">
        <v>250</v>
      </c>
      <c r="D513" s="244"/>
      <c r="E513" s="121">
        <v>1</v>
      </c>
      <c r="F513" s="312"/>
    </row>
    <row r="514" spans="1:6" ht="12.75">
      <c r="A514" s="277"/>
      <c r="B514" s="3">
        <v>249</v>
      </c>
      <c r="C514" s="69" t="s">
        <v>251</v>
      </c>
      <c r="D514" s="244"/>
      <c r="E514" s="121">
        <v>1</v>
      </c>
      <c r="F514" s="312"/>
    </row>
    <row r="515" spans="1:6" ht="12.75">
      <c r="A515" s="277"/>
      <c r="B515" s="3">
        <v>250</v>
      </c>
      <c r="C515" s="69" t="s">
        <v>252</v>
      </c>
      <c r="D515" s="244"/>
      <c r="E515" s="121">
        <v>1</v>
      </c>
      <c r="F515" s="312"/>
    </row>
    <row r="516" spans="1:6" ht="12.75">
      <c r="A516" s="277"/>
      <c r="B516" s="3">
        <v>251</v>
      </c>
      <c r="C516" s="69" t="s">
        <v>253</v>
      </c>
      <c r="D516" s="244"/>
      <c r="E516" s="121">
        <v>1</v>
      </c>
      <c r="F516" s="312"/>
    </row>
    <row r="517" spans="1:6" ht="12.75">
      <c r="A517" s="277"/>
      <c r="B517" s="3">
        <v>252</v>
      </c>
      <c r="C517" s="69" t="s">
        <v>254</v>
      </c>
      <c r="D517" s="244"/>
      <c r="E517" s="121">
        <v>1</v>
      </c>
      <c r="F517" s="312"/>
    </row>
    <row r="518" spans="1:6" ht="12.75">
      <c r="A518" s="277"/>
      <c r="B518" s="3">
        <v>253</v>
      </c>
      <c r="C518" s="69" t="s">
        <v>255</v>
      </c>
      <c r="D518" s="244"/>
      <c r="E518" s="121">
        <v>1</v>
      </c>
      <c r="F518" s="312"/>
    </row>
    <row r="519" spans="1:6" ht="12.75">
      <c r="A519" s="277"/>
      <c r="B519" s="3">
        <v>254</v>
      </c>
      <c r="C519" s="69" t="s">
        <v>433</v>
      </c>
      <c r="D519" s="244"/>
      <c r="E519" s="121">
        <v>1</v>
      </c>
      <c r="F519" s="312"/>
    </row>
    <row r="520" spans="1:6" ht="12.75">
      <c r="A520" s="277"/>
      <c r="B520" s="3">
        <v>255</v>
      </c>
      <c r="C520" s="69" t="s">
        <v>413</v>
      </c>
      <c r="D520" s="244"/>
      <c r="E520" s="121">
        <v>1</v>
      </c>
      <c r="F520" s="312"/>
    </row>
    <row r="521" spans="1:6" ht="12.75">
      <c r="A521" s="277"/>
      <c r="B521" s="3">
        <v>256</v>
      </c>
      <c r="C521" s="69" t="s">
        <v>414</v>
      </c>
      <c r="D521" s="244"/>
      <c r="E521" s="121">
        <v>1</v>
      </c>
      <c r="F521" s="312"/>
    </row>
    <row r="522" spans="1:6" ht="12.75">
      <c r="A522" s="277"/>
      <c r="B522" s="3">
        <v>257</v>
      </c>
      <c r="C522" s="69" t="s">
        <v>415</v>
      </c>
      <c r="D522" s="244"/>
      <c r="E522" s="121">
        <v>1</v>
      </c>
      <c r="F522" s="312"/>
    </row>
    <row r="523" spans="1:6" ht="12.75">
      <c r="A523" s="277"/>
      <c r="B523" s="3">
        <v>258</v>
      </c>
      <c r="C523" s="69" t="s">
        <v>416</v>
      </c>
      <c r="D523" s="244"/>
      <c r="E523" s="121">
        <v>1</v>
      </c>
      <c r="F523" s="312"/>
    </row>
    <row r="524" spans="1:6" ht="12.75">
      <c r="A524" s="277"/>
      <c r="B524" s="3">
        <v>259</v>
      </c>
      <c r="C524" s="69" t="s">
        <v>417</v>
      </c>
      <c r="D524" s="244"/>
      <c r="E524" s="121">
        <v>1</v>
      </c>
      <c r="F524" s="312"/>
    </row>
    <row r="525" spans="1:6" ht="12.75">
      <c r="A525" s="277"/>
      <c r="B525" s="3">
        <v>260</v>
      </c>
      <c r="C525" s="69" t="s">
        <v>418</v>
      </c>
      <c r="D525" s="244"/>
      <c r="E525" s="121">
        <v>1</v>
      </c>
      <c r="F525" s="312"/>
    </row>
    <row r="526" spans="1:6" ht="12.75">
      <c r="A526" s="277"/>
      <c r="B526" s="3">
        <v>261</v>
      </c>
      <c r="C526" s="69" t="s">
        <v>419</v>
      </c>
      <c r="D526" s="244"/>
      <c r="E526" s="121">
        <v>1</v>
      </c>
      <c r="F526" s="312"/>
    </row>
    <row r="527" spans="1:6" ht="12.75">
      <c r="A527" s="277"/>
      <c r="B527" s="3">
        <v>262</v>
      </c>
      <c r="C527" s="69" t="s">
        <v>420</v>
      </c>
      <c r="D527" s="244"/>
      <c r="E527" s="121">
        <v>1</v>
      </c>
      <c r="F527" s="312"/>
    </row>
    <row r="528" spans="1:6" ht="12.75">
      <c r="A528" s="277"/>
      <c r="B528" s="3">
        <v>263</v>
      </c>
      <c r="C528" s="69" t="s">
        <v>421</v>
      </c>
      <c r="D528" s="244"/>
      <c r="E528" s="121">
        <v>1</v>
      </c>
      <c r="F528" s="312"/>
    </row>
    <row r="529" spans="1:6" ht="12.75">
      <c r="A529" s="277"/>
      <c r="B529" s="3">
        <v>264</v>
      </c>
      <c r="C529" s="69" t="s">
        <v>422</v>
      </c>
      <c r="D529" s="244"/>
      <c r="E529" s="121">
        <v>1</v>
      </c>
      <c r="F529" s="312"/>
    </row>
    <row r="530" spans="1:6" ht="12.75">
      <c r="A530" s="277"/>
      <c r="B530" s="3">
        <v>265</v>
      </c>
      <c r="C530" s="69" t="s">
        <v>423</v>
      </c>
      <c r="D530" s="244"/>
      <c r="E530" s="121">
        <v>1</v>
      </c>
      <c r="F530" s="312"/>
    </row>
    <row r="531" spans="1:6" ht="12.75">
      <c r="A531" s="277"/>
      <c r="B531" s="3">
        <v>266</v>
      </c>
      <c r="C531" s="69" t="s">
        <v>424</v>
      </c>
      <c r="D531" s="244"/>
      <c r="E531" s="121">
        <v>1</v>
      </c>
      <c r="F531" s="312"/>
    </row>
    <row r="532" spans="1:6" ht="12.75">
      <c r="A532" s="277"/>
      <c r="B532" s="3">
        <v>267</v>
      </c>
      <c r="C532" s="69" t="s">
        <v>425</v>
      </c>
      <c r="D532" s="244"/>
      <c r="E532" s="121">
        <v>1</v>
      </c>
      <c r="F532" s="312"/>
    </row>
    <row r="533" spans="1:6" ht="12.75">
      <c r="A533" s="277"/>
      <c r="B533" s="3">
        <v>268</v>
      </c>
      <c r="C533" s="69" t="s">
        <v>426</v>
      </c>
      <c r="D533" s="244"/>
      <c r="E533" s="121">
        <v>1</v>
      </c>
      <c r="F533" s="312"/>
    </row>
    <row r="534" spans="1:6" ht="12.75">
      <c r="A534" s="277"/>
      <c r="B534" s="3">
        <v>269</v>
      </c>
      <c r="C534" s="69" t="s">
        <v>427</v>
      </c>
      <c r="D534" s="244"/>
      <c r="E534" s="121">
        <v>1</v>
      </c>
      <c r="F534" s="312"/>
    </row>
    <row r="535" spans="1:6" ht="12.75">
      <c r="A535" s="276"/>
      <c r="B535" s="3">
        <v>270</v>
      </c>
      <c r="C535" s="77" t="s">
        <v>428</v>
      </c>
      <c r="D535" s="246"/>
      <c r="E535" s="121">
        <v>1</v>
      </c>
      <c r="F535" s="313"/>
    </row>
    <row r="536" spans="2:7" ht="14.25">
      <c r="B536" s="2"/>
      <c r="C536" s="278" t="s">
        <v>10</v>
      </c>
      <c r="D536" s="279"/>
      <c r="E536" s="280"/>
      <c r="G536" s="216">
        <v>20000</v>
      </c>
    </row>
    <row r="537" spans="1:5" ht="12.75">
      <c r="A537" s="16"/>
      <c r="B537" s="26"/>
      <c r="C537" s="165"/>
      <c r="D537" s="157"/>
      <c r="E537" s="158"/>
    </row>
    <row r="538" spans="1:3" ht="12.75">
      <c r="A538" s="275">
        <v>82</v>
      </c>
      <c r="B538" s="281">
        <v>271</v>
      </c>
      <c r="C538" s="214" t="s">
        <v>431</v>
      </c>
    </row>
    <row r="539" spans="1:7" ht="63.75">
      <c r="A539" s="276"/>
      <c r="B539" s="283"/>
      <c r="C539" s="69" t="s">
        <v>430</v>
      </c>
      <c r="D539" s="104" t="s">
        <v>625</v>
      </c>
      <c r="E539" s="121">
        <v>5</v>
      </c>
      <c r="F539" s="9">
        <v>8000</v>
      </c>
      <c r="G539" s="217">
        <f>E539*F539</f>
        <v>40000</v>
      </c>
    </row>
    <row r="540" spans="2:7" ht="14.25">
      <c r="B540" s="2"/>
      <c r="C540" s="278" t="s">
        <v>10</v>
      </c>
      <c r="D540" s="279"/>
      <c r="E540" s="280"/>
      <c r="G540" s="219">
        <f>SUM(G539)</f>
        <v>40000</v>
      </c>
    </row>
    <row r="541" spans="2:5" ht="12.75">
      <c r="B541" s="2"/>
      <c r="C541" s="17"/>
      <c r="D541" s="157"/>
      <c r="E541" s="158"/>
    </row>
    <row r="542" spans="1:7" ht="96.75" customHeight="1">
      <c r="A542" s="10">
        <v>83</v>
      </c>
      <c r="B542" s="3">
        <v>274</v>
      </c>
      <c r="C542" s="85" t="s">
        <v>116</v>
      </c>
      <c r="D542" s="104"/>
      <c r="E542" s="121">
        <v>2</v>
      </c>
      <c r="F542" s="9">
        <v>800</v>
      </c>
      <c r="G542" s="217">
        <v>1600</v>
      </c>
    </row>
    <row r="543" spans="2:7" ht="12.75">
      <c r="B543" s="2"/>
      <c r="C543" s="278" t="s">
        <v>10</v>
      </c>
      <c r="D543" s="279"/>
      <c r="E543" s="280"/>
      <c r="G543" s="218">
        <v>1600</v>
      </c>
    </row>
    <row r="544" spans="1:7" ht="125.25" customHeight="1">
      <c r="A544" s="10">
        <v>84</v>
      </c>
      <c r="B544" s="3">
        <v>275</v>
      </c>
      <c r="C544" s="86" t="s">
        <v>122</v>
      </c>
      <c r="D544" s="104"/>
      <c r="E544" s="121">
        <v>2</v>
      </c>
      <c r="F544" s="9">
        <v>200</v>
      </c>
      <c r="G544" s="217">
        <v>400</v>
      </c>
    </row>
    <row r="545" spans="2:7" ht="12.75">
      <c r="B545" s="2"/>
      <c r="C545" s="278" t="s">
        <v>10</v>
      </c>
      <c r="D545" s="279"/>
      <c r="E545" s="280"/>
      <c r="G545" s="218">
        <v>400</v>
      </c>
    </row>
    <row r="546" spans="1:7" ht="76.5">
      <c r="A546" s="10">
        <v>85</v>
      </c>
      <c r="B546" s="3">
        <v>276</v>
      </c>
      <c r="C546" s="86" t="s">
        <v>123</v>
      </c>
      <c r="D546" s="104"/>
      <c r="E546" s="121">
        <v>2</v>
      </c>
      <c r="F546" s="9">
        <v>200</v>
      </c>
      <c r="G546" s="217">
        <v>400</v>
      </c>
    </row>
    <row r="547" spans="2:7" ht="12.75">
      <c r="B547" s="2"/>
      <c r="C547" s="278" t="s">
        <v>10</v>
      </c>
      <c r="D547" s="279"/>
      <c r="E547" s="280"/>
      <c r="G547" s="218">
        <v>400</v>
      </c>
    </row>
    <row r="548" spans="1:7" ht="63.75">
      <c r="A548" s="10">
        <v>86</v>
      </c>
      <c r="B548" s="3">
        <v>277</v>
      </c>
      <c r="C548" s="69" t="s">
        <v>124</v>
      </c>
      <c r="D548" s="104" t="s">
        <v>397</v>
      </c>
      <c r="E548" s="121">
        <v>2</v>
      </c>
      <c r="F548" s="9">
        <v>4000</v>
      </c>
      <c r="G548" s="217">
        <v>8000</v>
      </c>
    </row>
    <row r="549" spans="2:7" ht="12.75">
      <c r="B549" s="2"/>
      <c r="C549" s="278" t="s">
        <v>10</v>
      </c>
      <c r="D549" s="279"/>
      <c r="E549" s="280"/>
      <c r="G549" s="218">
        <v>8000</v>
      </c>
    </row>
    <row r="550" spans="3:7" ht="12.75">
      <c r="C550" s="80" t="s">
        <v>125</v>
      </c>
      <c r="D550" s="292" t="s">
        <v>498</v>
      </c>
      <c r="E550" s="292">
        <v>2</v>
      </c>
      <c r="G550" s="217"/>
    </row>
    <row r="551" spans="1:7" ht="51">
      <c r="A551" s="10">
        <v>87</v>
      </c>
      <c r="B551" s="3">
        <v>278</v>
      </c>
      <c r="C551" s="73" t="s">
        <v>126</v>
      </c>
      <c r="D551" s="294"/>
      <c r="E551" s="294"/>
      <c r="F551" s="9">
        <v>600</v>
      </c>
      <c r="G551" s="217">
        <f>E550*F551</f>
        <v>1200</v>
      </c>
    </row>
    <row r="552" spans="2:7" ht="14.25">
      <c r="B552" s="2"/>
      <c r="C552" s="278" t="s">
        <v>10</v>
      </c>
      <c r="D552" s="279"/>
      <c r="E552" s="280"/>
      <c r="G552" s="219">
        <v>1200</v>
      </c>
    </row>
    <row r="553" spans="3:7" ht="12.75">
      <c r="C553" s="79" t="s">
        <v>127</v>
      </c>
      <c r="D553" s="292" t="s">
        <v>498</v>
      </c>
      <c r="E553" s="292">
        <v>10</v>
      </c>
      <c r="G553" s="217"/>
    </row>
    <row r="554" spans="1:7" ht="51">
      <c r="A554" s="10">
        <v>88</v>
      </c>
      <c r="B554" s="3">
        <v>279</v>
      </c>
      <c r="C554" s="69" t="s">
        <v>223</v>
      </c>
      <c r="D554" s="294"/>
      <c r="E554" s="294"/>
      <c r="F554" s="9">
        <v>600</v>
      </c>
      <c r="G554" s="217">
        <f>E553*F554</f>
        <v>6000</v>
      </c>
    </row>
    <row r="555" spans="2:7" ht="14.25">
      <c r="B555" s="2"/>
      <c r="C555" s="278" t="s">
        <v>10</v>
      </c>
      <c r="D555" s="279"/>
      <c r="E555" s="280"/>
      <c r="G555" s="219">
        <v>6000</v>
      </c>
    </row>
    <row r="556" spans="3:7" ht="12.75">
      <c r="C556" s="79" t="s">
        <v>224</v>
      </c>
      <c r="D556" s="292" t="s">
        <v>626</v>
      </c>
      <c r="E556" s="292">
        <v>5</v>
      </c>
      <c r="G556" s="217"/>
    </row>
    <row r="557" spans="1:7" ht="63.75">
      <c r="A557" s="10">
        <v>89</v>
      </c>
      <c r="B557" s="3">
        <v>280</v>
      </c>
      <c r="C557" s="69" t="s">
        <v>225</v>
      </c>
      <c r="D557" s="294"/>
      <c r="E557" s="294"/>
      <c r="F557" s="9">
        <v>650</v>
      </c>
      <c r="G557" s="217">
        <f>E556*F557</f>
        <v>3250</v>
      </c>
    </row>
    <row r="558" spans="2:7" ht="14.25">
      <c r="B558" s="2"/>
      <c r="C558" s="278" t="s">
        <v>10</v>
      </c>
      <c r="D558" s="279"/>
      <c r="E558" s="280"/>
      <c r="G558" s="219">
        <v>3250</v>
      </c>
    </row>
    <row r="559" spans="3:7" ht="12.75">
      <c r="C559" s="79" t="s">
        <v>226</v>
      </c>
      <c r="D559" s="292" t="s">
        <v>627</v>
      </c>
      <c r="E559" s="292">
        <v>5</v>
      </c>
      <c r="F559" s="260">
        <v>700</v>
      </c>
      <c r="G559" s="327">
        <f>E559*F559</f>
        <v>3500</v>
      </c>
    </row>
    <row r="560" spans="1:7" ht="51">
      <c r="A560" s="10">
        <v>90</v>
      </c>
      <c r="B560" s="3">
        <v>281</v>
      </c>
      <c r="C560" s="69" t="s">
        <v>227</v>
      </c>
      <c r="D560" s="294"/>
      <c r="E560" s="294"/>
      <c r="F560" s="313"/>
      <c r="G560" s="329"/>
    </row>
    <row r="561" spans="2:7" ht="14.25">
      <c r="B561" s="2"/>
      <c r="C561" s="278" t="s">
        <v>10</v>
      </c>
      <c r="D561" s="279"/>
      <c r="E561" s="280"/>
      <c r="G561" s="219">
        <v>3500</v>
      </c>
    </row>
    <row r="562" spans="3:7" ht="12.75">
      <c r="C562" s="79" t="s">
        <v>228</v>
      </c>
      <c r="D562" s="292" t="s">
        <v>628</v>
      </c>
      <c r="E562" s="292">
        <v>5</v>
      </c>
      <c r="F562" s="260">
        <v>750</v>
      </c>
      <c r="G562" s="217"/>
    </row>
    <row r="563" spans="1:7" ht="89.25">
      <c r="A563" s="10">
        <v>91</v>
      </c>
      <c r="B563" s="3">
        <v>282</v>
      </c>
      <c r="C563" s="69" t="s">
        <v>229</v>
      </c>
      <c r="D563" s="294"/>
      <c r="E563" s="294"/>
      <c r="F563" s="313"/>
      <c r="G563" s="217">
        <f>E562*F562</f>
        <v>3750</v>
      </c>
    </row>
    <row r="564" spans="2:7" ht="14.25">
      <c r="B564" s="2"/>
      <c r="C564" s="278" t="s">
        <v>10</v>
      </c>
      <c r="D564" s="279"/>
      <c r="E564" s="280"/>
      <c r="G564" s="219">
        <v>3750</v>
      </c>
    </row>
    <row r="565" spans="3:7" ht="12.75">
      <c r="C565" s="79" t="s">
        <v>230</v>
      </c>
      <c r="D565" s="292" t="s">
        <v>498</v>
      </c>
      <c r="E565" s="292">
        <v>5</v>
      </c>
      <c r="G565" s="217"/>
    </row>
    <row r="566" spans="1:7" ht="63.75">
      <c r="A566" s="10">
        <v>92</v>
      </c>
      <c r="B566" s="3">
        <v>283</v>
      </c>
      <c r="C566" s="69" t="s">
        <v>22</v>
      </c>
      <c r="D566" s="294"/>
      <c r="E566" s="294"/>
      <c r="F566" s="9">
        <v>600</v>
      </c>
      <c r="G566" s="217">
        <f>E565*F566</f>
        <v>3000</v>
      </c>
    </row>
    <row r="567" spans="2:7" ht="14.25">
      <c r="B567" s="2"/>
      <c r="C567" s="278" t="s">
        <v>10</v>
      </c>
      <c r="D567" s="279"/>
      <c r="E567" s="280"/>
      <c r="G567" s="219">
        <v>3000</v>
      </c>
    </row>
    <row r="568" spans="3:7" ht="12.75">
      <c r="C568" s="79" t="s">
        <v>23</v>
      </c>
      <c r="D568" s="292" t="s">
        <v>512</v>
      </c>
      <c r="E568" s="289">
        <v>5</v>
      </c>
      <c r="F568" s="260">
        <v>600</v>
      </c>
      <c r="G568" s="217"/>
    </row>
    <row r="569" spans="1:7" ht="63.75">
      <c r="A569" s="10">
        <v>93</v>
      </c>
      <c r="B569" s="3">
        <v>284</v>
      </c>
      <c r="C569" s="69" t="s">
        <v>24</v>
      </c>
      <c r="D569" s="294"/>
      <c r="E569" s="291"/>
      <c r="F569" s="313"/>
      <c r="G569" s="217">
        <f>E568*F568</f>
        <v>3000</v>
      </c>
    </row>
    <row r="570" spans="2:7" ht="14.25">
      <c r="B570" s="2"/>
      <c r="C570" s="278" t="s">
        <v>10</v>
      </c>
      <c r="D570" s="279"/>
      <c r="E570" s="280"/>
      <c r="G570" s="219">
        <v>3000</v>
      </c>
    </row>
    <row r="571" spans="1:7" ht="12.75">
      <c r="A571" s="275">
        <v>94</v>
      </c>
      <c r="B571" s="281">
        <v>285</v>
      </c>
      <c r="C571" s="79" t="s">
        <v>25</v>
      </c>
      <c r="D571" s="265" t="s">
        <v>498</v>
      </c>
      <c r="E571" s="3">
        <v>1</v>
      </c>
      <c r="F571" s="260">
        <v>12000</v>
      </c>
      <c r="G571" s="217"/>
    </row>
    <row r="572" spans="1:7" ht="12.75">
      <c r="A572" s="277"/>
      <c r="B572" s="282"/>
      <c r="C572" s="69" t="s">
        <v>26</v>
      </c>
      <c r="D572" s="270"/>
      <c r="E572" s="3">
        <v>1</v>
      </c>
      <c r="F572" s="312"/>
      <c r="G572" s="217"/>
    </row>
    <row r="573" spans="1:7" ht="51">
      <c r="A573" s="277"/>
      <c r="B573" s="282"/>
      <c r="C573" s="87" t="s">
        <v>288</v>
      </c>
      <c r="D573" s="270"/>
      <c r="E573" s="3">
        <v>1</v>
      </c>
      <c r="F573" s="312"/>
      <c r="G573" s="217"/>
    </row>
    <row r="574" spans="1:7" ht="12.75">
      <c r="A574" s="277"/>
      <c r="B574" s="282"/>
      <c r="C574" s="87" t="s">
        <v>289</v>
      </c>
      <c r="D574" s="270"/>
      <c r="E574" s="3">
        <v>1</v>
      </c>
      <c r="F574" s="312"/>
      <c r="G574" s="217"/>
    </row>
    <row r="575" spans="1:7" ht="12.75">
      <c r="A575" s="277"/>
      <c r="B575" s="282"/>
      <c r="C575" s="87" t="s">
        <v>290</v>
      </c>
      <c r="D575" s="270"/>
      <c r="E575" s="3">
        <v>1</v>
      </c>
      <c r="F575" s="312"/>
      <c r="G575" s="217"/>
    </row>
    <row r="576" spans="1:7" ht="14.25" customHeight="1">
      <c r="A576" s="277"/>
      <c r="B576" s="282"/>
      <c r="C576" s="87" t="s">
        <v>291</v>
      </c>
      <c r="D576" s="270"/>
      <c r="E576" s="3">
        <v>1</v>
      </c>
      <c r="F576" s="312"/>
      <c r="G576" s="217"/>
    </row>
    <row r="577" spans="1:7" ht="14.25" customHeight="1">
      <c r="A577" s="277"/>
      <c r="B577" s="282"/>
      <c r="C577" s="87" t="s">
        <v>292</v>
      </c>
      <c r="D577" s="270"/>
      <c r="E577" s="3">
        <v>1</v>
      </c>
      <c r="F577" s="312"/>
      <c r="G577" s="217"/>
    </row>
    <row r="578" spans="1:7" ht="25.5">
      <c r="A578" s="277"/>
      <c r="B578" s="282"/>
      <c r="C578" s="87" t="s">
        <v>293</v>
      </c>
      <c r="D578" s="270"/>
      <c r="E578" s="3">
        <v>1</v>
      </c>
      <c r="F578" s="312"/>
      <c r="G578" s="217"/>
    </row>
    <row r="579" spans="1:7" ht="12.75">
      <c r="A579" s="277"/>
      <c r="B579" s="282"/>
      <c r="C579" s="87" t="s">
        <v>294</v>
      </c>
      <c r="D579" s="270"/>
      <c r="E579" s="3">
        <v>1</v>
      </c>
      <c r="F579" s="312"/>
      <c r="G579" s="217"/>
    </row>
    <row r="580" spans="1:7" ht="12.75">
      <c r="A580" s="277"/>
      <c r="B580" s="282"/>
      <c r="C580" s="87" t="s">
        <v>295</v>
      </c>
      <c r="D580" s="270"/>
      <c r="E580" s="3">
        <v>1</v>
      </c>
      <c r="F580" s="312"/>
      <c r="G580" s="217"/>
    </row>
    <row r="581" spans="1:7" ht="12.75">
      <c r="A581" s="277"/>
      <c r="B581" s="282"/>
      <c r="C581" s="87" t="s">
        <v>296</v>
      </c>
      <c r="D581" s="270"/>
      <c r="E581" s="3">
        <v>1</v>
      </c>
      <c r="F581" s="312"/>
      <c r="G581" s="217"/>
    </row>
    <row r="582" spans="1:7" ht="12.75">
      <c r="A582" s="277"/>
      <c r="B582" s="282"/>
      <c r="C582" s="87" t="s">
        <v>297</v>
      </c>
      <c r="D582" s="270"/>
      <c r="E582" s="3">
        <v>1</v>
      </c>
      <c r="F582" s="312"/>
      <c r="G582" s="217"/>
    </row>
    <row r="583" spans="1:7" ht="12.75">
      <c r="A583" s="277"/>
      <c r="B583" s="282"/>
      <c r="C583" s="87" t="s">
        <v>298</v>
      </c>
      <c r="D583" s="270"/>
      <c r="E583" s="3">
        <v>1</v>
      </c>
      <c r="F583" s="312"/>
      <c r="G583" s="217"/>
    </row>
    <row r="584" spans="1:7" ht="12.75">
      <c r="A584" s="276"/>
      <c r="B584" s="283"/>
      <c r="C584" s="69" t="s">
        <v>299</v>
      </c>
      <c r="D584" s="317"/>
      <c r="E584" s="3">
        <v>1</v>
      </c>
      <c r="F584" s="313"/>
      <c r="G584" s="217"/>
    </row>
    <row r="585" spans="2:7" ht="14.25">
      <c r="B585" s="2"/>
      <c r="C585" s="278" t="s">
        <v>10</v>
      </c>
      <c r="D585" s="279"/>
      <c r="E585" s="280"/>
      <c r="G585" s="219">
        <v>12000</v>
      </c>
    </row>
    <row r="586" spans="1:7" ht="13.5" customHeight="1">
      <c r="A586" s="275">
        <v>95</v>
      </c>
      <c r="B586" s="281">
        <v>286</v>
      </c>
      <c r="C586" s="90" t="s">
        <v>20</v>
      </c>
      <c r="D586" s="292" t="s">
        <v>498</v>
      </c>
      <c r="E586" s="289">
        <v>5</v>
      </c>
      <c r="F586" s="260">
        <v>500</v>
      </c>
      <c r="G586" s="327">
        <f>E586*F586</f>
        <v>2500</v>
      </c>
    </row>
    <row r="587" spans="1:7" ht="8.25" customHeight="1" hidden="1">
      <c r="A587" s="244"/>
      <c r="B587" s="244"/>
      <c r="C587" s="88"/>
      <c r="D587" s="293"/>
      <c r="E587" s="255"/>
      <c r="F587" s="312"/>
      <c r="G587" s="328"/>
    </row>
    <row r="588" spans="1:7" ht="63.75">
      <c r="A588" s="244"/>
      <c r="B588" s="244"/>
      <c r="C588" s="82" t="s">
        <v>21</v>
      </c>
      <c r="D588" s="293"/>
      <c r="E588" s="255"/>
      <c r="F588" s="312"/>
      <c r="G588" s="328"/>
    </row>
    <row r="589" spans="1:7" ht="0.75" customHeight="1">
      <c r="A589" s="244"/>
      <c r="B589" s="244"/>
      <c r="C589" s="82"/>
      <c r="D589" s="293"/>
      <c r="E589" s="255"/>
      <c r="F589" s="312"/>
      <c r="G589" s="328"/>
    </row>
    <row r="590" spans="1:7" ht="38.25">
      <c r="A590" s="246"/>
      <c r="B590" s="246"/>
      <c r="C590" s="82" t="s">
        <v>764</v>
      </c>
      <c r="D590" s="294"/>
      <c r="E590" s="242"/>
      <c r="F590" s="313"/>
      <c r="G590" s="329"/>
    </row>
    <row r="591" spans="2:7" ht="14.25">
      <c r="B591" s="2"/>
      <c r="C591" s="278" t="s">
        <v>10</v>
      </c>
      <c r="D591" s="279"/>
      <c r="E591" s="280"/>
      <c r="G591" s="219">
        <v>2500</v>
      </c>
    </row>
    <row r="592" spans="1:7" ht="12.75">
      <c r="A592" s="275">
        <v>96</v>
      </c>
      <c r="B592" s="281">
        <v>287</v>
      </c>
      <c r="C592" s="90" t="s">
        <v>765</v>
      </c>
      <c r="D592" s="292" t="s">
        <v>513</v>
      </c>
      <c r="E592" s="289">
        <v>5</v>
      </c>
      <c r="F592" s="260">
        <v>1800</v>
      </c>
      <c r="G592" s="327">
        <f>E592*F592</f>
        <v>9000</v>
      </c>
    </row>
    <row r="593" spans="1:7" ht="63.75">
      <c r="A593" s="277"/>
      <c r="B593" s="282"/>
      <c r="C593" s="66" t="s">
        <v>766</v>
      </c>
      <c r="D593" s="293"/>
      <c r="E593" s="290"/>
      <c r="F593" s="312"/>
      <c r="G593" s="328"/>
    </row>
    <row r="594" spans="1:7" ht="25.5">
      <c r="A594" s="277"/>
      <c r="B594" s="282"/>
      <c r="C594" s="66" t="s">
        <v>767</v>
      </c>
      <c r="D594" s="293"/>
      <c r="E594" s="290"/>
      <c r="F594" s="312"/>
      <c r="G594" s="328"/>
    </row>
    <row r="595" spans="1:7" ht="25.5">
      <c r="A595" s="276"/>
      <c r="B595" s="283"/>
      <c r="C595" s="91" t="s">
        <v>768</v>
      </c>
      <c r="D595" s="294"/>
      <c r="E595" s="291"/>
      <c r="F595" s="313"/>
      <c r="G595" s="329"/>
    </row>
    <row r="596" spans="2:7" ht="14.25">
      <c r="B596" s="2"/>
      <c r="C596" s="278" t="s">
        <v>10</v>
      </c>
      <c r="D596" s="279"/>
      <c r="E596" s="280"/>
      <c r="G596" s="219">
        <v>9000</v>
      </c>
    </row>
    <row r="597" spans="1:7" ht="12.75">
      <c r="A597" s="275">
        <v>97</v>
      </c>
      <c r="B597" s="281">
        <v>288</v>
      </c>
      <c r="C597" s="89" t="s">
        <v>769</v>
      </c>
      <c r="D597" s="292" t="s">
        <v>513</v>
      </c>
      <c r="E597" s="289">
        <v>5</v>
      </c>
      <c r="F597" s="260">
        <v>1500</v>
      </c>
      <c r="G597" s="327">
        <f>E597*F597</f>
        <v>7500</v>
      </c>
    </row>
    <row r="598" spans="1:7" ht="76.5">
      <c r="A598" s="277"/>
      <c r="B598" s="282"/>
      <c r="C598" s="66" t="s">
        <v>770</v>
      </c>
      <c r="D598" s="293"/>
      <c r="E598" s="290"/>
      <c r="F598" s="312"/>
      <c r="G598" s="328"/>
    </row>
    <row r="599" spans="1:7" ht="25.5">
      <c r="A599" s="276"/>
      <c r="B599" s="283"/>
      <c r="C599" s="66" t="s">
        <v>263</v>
      </c>
      <c r="D599" s="294"/>
      <c r="E599" s="291"/>
      <c r="F599" s="313"/>
      <c r="G599" s="329"/>
    </row>
    <row r="600" spans="2:7" ht="14.25">
      <c r="B600" s="2"/>
      <c r="C600" s="278" t="s">
        <v>10</v>
      </c>
      <c r="D600" s="279"/>
      <c r="E600" s="280"/>
      <c r="G600" s="219">
        <v>7500</v>
      </c>
    </row>
    <row r="601" spans="1:7" ht="12.75">
      <c r="A601" s="275">
        <v>98</v>
      </c>
      <c r="B601" s="281">
        <v>289</v>
      </c>
      <c r="C601" s="89" t="s">
        <v>264</v>
      </c>
      <c r="D601" s="292" t="s">
        <v>513</v>
      </c>
      <c r="E601" s="289">
        <v>5</v>
      </c>
      <c r="F601" s="260">
        <v>1500</v>
      </c>
      <c r="G601" s="327">
        <f>E601*F601</f>
        <v>7500</v>
      </c>
    </row>
    <row r="602" spans="1:7" ht="76.5">
      <c r="A602" s="277"/>
      <c r="B602" s="282"/>
      <c r="C602" s="66" t="s">
        <v>265</v>
      </c>
      <c r="D602" s="293"/>
      <c r="E602" s="290"/>
      <c r="F602" s="312"/>
      <c r="G602" s="328"/>
    </row>
    <row r="603" spans="1:7" ht="25.5">
      <c r="A603" s="277"/>
      <c r="B603" s="282"/>
      <c r="C603" s="66" t="s">
        <v>767</v>
      </c>
      <c r="D603" s="293"/>
      <c r="E603" s="290"/>
      <c r="F603" s="312"/>
      <c r="G603" s="328"/>
    </row>
    <row r="604" spans="1:7" ht="25.5">
      <c r="A604" s="276"/>
      <c r="B604" s="283"/>
      <c r="C604" s="91" t="s">
        <v>768</v>
      </c>
      <c r="D604" s="294"/>
      <c r="E604" s="291"/>
      <c r="F604" s="313"/>
      <c r="G604" s="329"/>
    </row>
    <row r="605" spans="1:7" ht="14.25">
      <c r="A605" s="20"/>
      <c r="B605" s="30"/>
      <c r="C605" s="278" t="s">
        <v>10</v>
      </c>
      <c r="D605" s="279"/>
      <c r="E605" s="280"/>
      <c r="G605" s="219">
        <v>7500</v>
      </c>
    </row>
    <row r="606" spans="1:7" ht="38.25">
      <c r="A606" s="275">
        <v>99</v>
      </c>
      <c r="B606" s="3">
        <v>290</v>
      </c>
      <c r="C606" s="86" t="s">
        <v>259</v>
      </c>
      <c r="D606" s="104" t="s">
        <v>514</v>
      </c>
      <c r="E606" s="104">
        <v>50</v>
      </c>
      <c r="F606" s="9">
        <v>3</v>
      </c>
      <c r="G606" s="217">
        <f aca="true" t="shared" si="5" ref="G606:G612">E606*F606</f>
        <v>150</v>
      </c>
    </row>
    <row r="607" spans="1:7" ht="38.25">
      <c r="A607" s="277"/>
      <c r="B607" s="3">
        <v>291</v>
      </c>
      <c r="C607" s="86" t="s">
        <v>330</v>
      </c>
      <c r="D607" s="104" t="s">
        <v>514</v>
      </c>
      <c r="E607" s="104">
        <v>50</v>
      </c>
      <c r="F607" s="9">
        <v>4</v>
      </c>
      <c r="G607" s="217">
        <f t="shared" si="5"/>
        <v>200</v>
      </c>
    </row>
    <row r="608" spans="1:7" ht="38.25">
      <c r="A608" s="277"/>
      <c r="B608" s="3">
        <v>292</v>
      </c>
      <c r="C608" s="86" t="s">
        <v>331</v>
      </c>
      <c r="D608" s="104" t="s">
        <v>514</v>
      </c>
      <c r="E608" s="104">
        <v>50</v>
      </c>
      <c r="F608" s="9">
        <v>4</v>
      </c>
      <c r="G608" s="217">
        <f t="shared" si="5"/>
        <v>200</v>
      </c>
    </row>
    <row r="609" spans="1:7" ht="38.25">
      <c r="A609" s="277"/>
      <c r="B609" s="3">
        <v>293</v>
      </c>
      <c r="C609" s="86" t="s">
        <v>332</v>
      </c>
      <c r="D609" s="104" t="s">
        <v>514</v>
      </c>
      <c r="E609" s="104">
        <v>50</v>
      </c>
      <c r="F609" s="9">
        <v>4.5</v>
      </c>
      <c r="G609" s="217">
        <f t="shared" si="5"/>
        <v>225</v>
      </c>
    </row>
    <row r="610" spans="1:7" ht="38.25">
      <c r="A610" s="276"/>
      <c r="B610" s="3">
        <v>294</v>
      </c>
      <c r="C610" s="86" t="s">
        <v>333</v>
      </c>
      <c r="D610" s="104" t="s">
        <v>514</v>
      </c>
      <c r="E610" s="104">
        <v>50</v>
      </c>
      <c r="F610" s="9">
        <v>5.5</v>
      </c>
      <c r="G610" s="217">
        <f t="shared" si="5"/>
        <v>275</v>
      </c>
    </row>
    <row r="611" spans="1:7" ht="12.75">
      <c r="A611" s="334"/>
      <c r="C611" s="335"/>
      <c r="D611" s="104"/>
      <c r="E611" s="336" t="s">
        <v>10</v>
      </c>
      <c r="F611" s="11"/>
      <c r="G611" s="337" t="s">
        <v>28</v>
      </c>
    </row>
    <row r="612" spans="1:7" ht="25.5">
      <c r="A612" s="10">
        <v>100</v>
      </c>
      <c r="B612" s="3">
        <v>295</v>
      </c>
      <c r="C612" s="102" t="s">
        <v>186</v>
      </c>
      <c r="D612" s="104" t="s">
        <v>514</v>
      </c>
      <c r="E612" s="121">
        <v>100</v>
      </c>
      <c r="F612" s="9">
        <v>6</v>
      </c>
      <c r="G612" s="217">
        <f t="shared" si="5"/>
        <v>600</v>
      </c>
    </row>
    <row r="613" spans="3:7" ht="14.25">
      <c r="C613" s="264" t="s">
        <v>10</v>
      </c>
      <c r="D613" s="279"/>
      <c r="E613" s="279"/>
      <c r="G613" s="219">
        <v>600</v>
      </c>
    </row>
    <row r="614" spans="3:7" ht="12.75">
      <c r="C614" s="17"/>
      <c r="D614" s="157"/>
      <c r="E614" s="157"/>
      <c r="G614" s="217"/>
    </row>
    <row r="615" spans="1:7" ht="38.25">
      <c r="A615" s="10">
        <v>101</v>
      </c>
      <c r="B615" s="3">
        <v>296</v>
      </c>
      <c r="C615" s="222" t="s">
        <v>187</v>
      </c>
      <c r="D615" s="104" t="s">
        <v>514</v>
      </c>
      <c r="E615" s="121">
        <v>100</v>
      </c>
      <c r="F615" s="9">
        <v>4</v>
      </c>
      <c r="G615" s="217">
        <f>E615*F615</f>
        <v>400</v>
      </c>
    </row>
    <row r="616" spans="3:7" ht="14.25">
      <c r="C616" s="264" t="s">
        <v>10</v>
      </c>
      <c r="D616" s="279"/>
      <c r="E616" s="279"/>
      <c r="G616" s="219">
        <v>400</v>
      </c>
    </row>
    <row r="617" spans="1:7" ht="25.5">
      <c r="A617" s="10">
        <v>102</v>
      </c>
      <c r="B617" s="3">
        <v>297</v>
      </c>
      <c r="C617" s="102" t="s">
        <v>188</v>
      </c>
      <c r="D617" s="104" t="s">
        <v>514</v>
      </c>
      <c r="E617" s="121">
        <v>100</v>
      </c>
      <c r="F617" s="9">
        <v>4.5</v>
      </c>
      <c r="G617" s="217">
        <f aca="true" t="shared" si="6" ref="G617:G626">E617*F617</f>
        <v>450</v>
      </c>
    </row>
    <row r="618" spans="3:7" ht="14.25">
      <c r="C618" s="264" t="s">
        <v>10</v>
      </c>
      <c r="D618" s="279"/>
      <c r="E618" s="279"/>
      <c r="G618" s="219">
        <v>450</v>
      </c>
    </row>
    <row r="619" spans="3:7" ht="14.25">
      <c r="C619" s="165"/>
      <c r="D619" s="157"/>
      <c r="E619" s="157"/>
      <c r="G619" s="221"/>
    </row>
    <row r="620" spans="1:7" ht="25.5">
      <c r="A620" s="10">
        <v>103</v>
      </c>
      <c r="B620" s="3">
        <v>298</v>
      </c>
      <c r="C620" s="103" t="s">
        <v>189</v>
      </c>
      <c r="D620" s="104" t="s">
        <v>514</v>
      </c>
      <c r="E620" s="121">
        <v>100</v>
      </c>
      <c r="F620" s="9">
        <v>5</v>
      </c>
      <c r="G620" s="217">
        <f t="shared" si="6"/>
        <v>500</v>
      </c>
    </row>
    <row r="621" spans="3:7" ht="14.25">
      <c r="C621" s="264" t="s">
        <v>10</v>
      </c>
      <c r="D621" s="279"/>
      <c r="E621" s="279"/>
      <c r="G621" s="219">
        <v>500</v>
      </c>
    </row>
    <row r="622" spans="1:7" ht="14.25">
      <c r="A622" s="16"/>
      <c r="B622" s="35"/>
      <c r="C622" s="17"/>
      <c r="D622" s="208"/>
      <c r="E622" s="208"/>
      <c r="F622" s="109"/>
      <c r="G622" s="220"/>
    </row>
    <row r="623" spans="1:7" ht="25.5">
      <c r="A623" s="275">
        <v>104</v>
      </c>
      <c r="B623" s="35">
        <v>299</v>
      </c>
      <c r="C623" s="108" t="s">
        <v>189</v>
      </c>
      <c r="D623" s="118" t="s">
        <v>514</v>
      </c>
      <c r="E623" s="119">
        <v>50</v>
      </c>
      <c r="F623" s="109">
        <v>5.5</v>
      </c>
      <c r="G623" s="223">
        <f t="shared" si="6"/>
        <v>275</v>
      </c>
    </row>
    <row r="624" spans="1:7" ht="25.5">
      <c r="A624" s="277"/>
      <c r="B624" s="3">
        <v>300</v>
      </c>
      <c r="C624" s="103" t="s">
        <v>190</v>
      </c>
      <c r="D624" s="104" t="s">
        <v>514</v>
      </c>
      <c r="E624" s="121">
        <v>50</v>
      </c>
      <c r="F624" s="9">
        <v>5.5</v>
      </c>
      <c r="G624" s="224">
        <f t="shared" si="6"/>
        <v>275</v>
      </c>
    </row>
    <row r="625" spans="1:7" ht="25.5">
      <c r="A625" s="277"/>
      <c r="B625" s="30">
        <v>301</v>
      </c>
      <c r="C625" s="110" t="s">
        <v>191</v>
      </c>
      <c r="D625" s="113" t="s">
        <v>514</v>
      </c>
      <c r="E625" s="120">
        <v>50</v>
      </c>
      <c r="F625" s="111">
        <v>6</v>
      </c>
      <c r="G625" s="225">
        <f t="shared" si="6"/>
        <v>300</v>
      </c>
    </row>
    <row r="626" spans="1:7" ht="25.5">
      <c r="A626" s="276"/>
      <c r="B626" s="3">
        <v>302</v>
      </c>
      <c r="C626" s="103" t="s">
        <v>192</v>
      </c>
      <c r="D626" s="104" t="s">
        <v>514</v>
      </c>
      <c r="E626" s="121">
        <v>50</v>
      </c>
      <c r="F626" s="9">
        <v>6</v>
      </c>
      <c r="G626" s="224">
        <f t="shared" si="6"/>
        <v>300</v>
      </c>
    </row>
    <row r="627" spans="3:7" ht="14.25">
      <c r="C627" s="264" t="s">
        <v>10</v>
      </c>
      <c r="D627" s="279"/>
      <c r="E627" s="279"/>
      <c r="G627" s="219">
        <f>SUM(G623:G626)</f>
        <v>1150</v>
      </c>
    </row>
    <row r="628" spans="1:7" ht="12.75">
      <c r="A628" s="20"/>
      <c r="C628" s="156"/>
      <c r="D628" s="157"/>
      <c r="E628" s="157"/>
      <c r="G628" s="217"/>
    </row>
    <row r="629" spans="1:7" ht="12.75">
      <c r="A629" s="277">
        <v>105</v>
      </c>
      <c r="B629" s="3">
        <v>303</v>
      </c>
      <c r="C629" s="86" t="s">
        <v>334</v>
      </c>
      <c r="D629" s="104" t="s">
        <v>515</v>
      </c>
      <c r="E629" s="104">
        <v>50</v>
      </c>
      <c r="F629" s="9">
        <v>12.9</v>
      </c>
      <c r="G629" s="217">
        <f>E629*F629</f>
        <v>645</v>
      </c>
    </row>
    <row r="630" spans="1:7" ht="12.75">
      <c r="A630" s="276"/>
      <c r="B630" s="3">
        <v>304</v>
      </c>
      <c r="C630" s="86" t="s">
        <v>335</v>
      </c>
      <c r="D630" s="104" t="s">
        <v>516</v>
      </c>
      <c r="E630" s="104">
        <v>50</v>
      </c>
      <c r="F630" s="9">
        <v>11.47</v>
      </c>
      <c r="G630" s="217">
        <f>E630*F630</f>
        <v>573.5</v>
      </c>
    </row>
    <row r="631" spans="3:7" ht="14.25">
      <c r="C631" s="278" t="s">
        <v>10</v>
      </c>
      <c r="D631" s="278"/>
      <c r="E631" s="278"/>
      <c r="G631" s="219">
        <f>SUM(G629:G630)</f>
        <v>1218.5</v>
      </c>
    </row>
    <row r="632" spans="1:7" ht="12.75">
      <c r="A632" s="16"/>
      <c r="C632" s="17"/>
      <c r="D632" s="17"/>
      <c r="E632" s="17"/>
      <c r="G632" s="217"/>
    </row>
    <row r="633" spans="1:7" ht="25.5">
      <c r="A633" s="275">
        <v>106</v>
      </c>
      <c r="B633" s="3">
        <v>305</v>
      </c>
      <c r="C633" s="86" t="s">
        <v>336</v>
      </c>
      <c r="D633" s="104" t="s">
        <v>517</v>
      </c>
      <c r="E633" s="104">
        <v>50</v>
      </c>
      <c r="F633" s="9">
        <v>21</v>
      </c>
      <c r="G633" s="217">
        <f>E633*F633</f>
        <v>1050</v>
      </c>
    </row>
    <row r="634" spans="1:7" ht="25.5">
      <c r="A634" s="277"/>
      <c r="B634" s="3">
        <v>306</v>
      </c>
      <c r="C634" s="86" t="s">
        <v>337</v>
      </c>
      <c r="D634" s="104" t="s">
        <v>514</v>
      </c>
      <c r="E634" s="104">
        <v>50</v>
      </c>
      <c r="F634" s="9">
        <v>26</v>
      </c>
      <c r="G634" s="217">
        <f>E634*F634</f>
        <v>1300</v>
      </c>
    </row>
    <row r="635" spans="1:7" ht="25.5">
      <c r="A635" s="276"/>
      <c r="B635" s="3">
        <v>307</v>
      </c>
      <c r="C635" s="86" t="s">
        <v>338</v>
      </c>
      <c r="D635" s="104" t="s">
        <v>514</v>
      </c>
      <c r="E635" s="104">
        <v>50</v>
      </c>
      <c r="F635" s="9">
        <v>30</v>
      </c>
      <c r="G635" s="217">
        <f>E635*F635</f>
        <v>1500</v>
      </c>
    </row>
    <row r="636" spans="3:7" ht="14.25">
      <c r="C636" s="278" t="s">
        <v>10</v>
      </c>
      <c r="D636" s="278"/>
      <c r="E636" s="278"/>
      <c r="G636" s="219">
        <f>SUM(G633:G635)</f>
        <v>3850</v>
      </c>
    </row>
    <row r="637" spans="3:7" ht="12.75">
      <c r="C637" s="17"/>
      <c r="D637" s="164"/>
      <c r="E637" s="17"/>
      <c r="G637" s="217"/>
    </row>
    <row r="638" spans="1:7" ht="25.5">
      <c r="A638" s="10">
        <v>107</v>
      </c>
      <c r="B638" s="3">
        <v>308</v>
      </c>
      <c r="C638" s="86" t="s">
        <v>339</v>
      </c>
      <c r="D638" s="113"/>
      <c r="E638" s="117">
        <v>9</v>
      </c>
      <c r="F638" s="9">
        <v>130</v>
      </c>
      <c r="G638" s="217">
        <f>E638*F638</f>
        <v>1170</v>
      </c>
    </row>
    <row r="639" spans="3:7" ht="14.25">
      <c r="C639" s="278" t="s">
        <v>10</v>
      </c>
      <c r="D639" s="278"/>
      <c r="E639" s="278"/>
      <c r="G639" s="219">
        <f>SUM(G638)</f>
        <v>1170</v>
      </c>
    </row>
    <row r="640" spans="1:7" ht="12.75">
      <c r="A640" s="16"/>
      <c r="C640" s="17"/>
      <c r="D640" s="17"/>
      <c r="E640" s="17"/>
      <c r="G640" s="217"/>
    </row>
    <row r="641" spans="1:7" ht="76.5">
      <c r="A641" s="275">
        <v>108</v>
      </c>
      <c r="B641" s="3">
        <v>309</v>
      </c>
      <c r="C641" s="86" t="s">
        <v>340</v>
      </c>
      <c r="D641" s="104" t="s">
        <v>518</v>
      </c>
      <c r="E641" s="104">
        <v>100</v>
      </c>
      <c r="F641" s="9">
        <v>1.49</v>
      </c>
      <c r="G641" s="217">
        <f>E641*F641</f>
        <v>149</v>
      </c>
    </row>
    <row r="642" spans="1:7" ht="76.5">
      <c r="A642" s="277"/>
      <c r="B642" s="3">
        <v>310</v>
      </c>
      <c r="C642" s="86" t="s">
        <v>341</v>
      </c>
      <c r="D642" s="104" t="s">
        <v>518</v>
      </c>
      <c r="E642" s="104">
        <v>100</v>
      </c>
      <c r="F642" s="9">
        <v>2.21</v>
      </c>
      <c r="G642" s="217">
        <f>E642*F642</f>
        <v>221</v>
      </c>
    </row>
    <row r="643" spans="1:7" ht="76.5">
      <c r="A643" s="277"/>
      <c r="B643" s="3">
        <v>311</v>
      </c>
      <c r="C643" s="86" t="s">
        <v>342</v>
      </c>
      <c r="D643" s="104" t="s">
        <v>518</v>
      </c>
      <c r="E643" s="104">
        <v>100</v>
      </c>
      <c r="F643" s="9">
        <v>3.28</v>
      </c>
      <c r="G643" s="217">
        <f>E643*F643</f>
        <v>328</v>
      </c>
    </row>
    <row r="644" spans="1:7" ht="76.5">
      <c r="A644" s="277"/>
      <c r="B644" s="3">
        <v>312</v>
      </c>
      <c r="C644" s="86" t="s">
        <v>343</v>
      </c>
      <c r="D644" s="104" t="s">
        <v>518</v>
      </c>
      <c r="E644" s="115">
        <v>100</v>
      </c>
      <c r="F644" s="9">
        <v>3.73</v>
      </c>
      <c r="G644" s="217">
        <f>E644*F644</f>
        <v>373</v>
      </c>
    </row>
    <row r="645" spans="1:7" ht="76.5">
      <c r="A645" s="276"/>
      <c r="B645" s="3">
        <v>313</v>
      </c>
      <c r="C645" s="86" t="s">
        <v>344</v>
      </c>
      <c r="D645" s="104" t="s">
        <v>518</v>
      </c>
      <c r="E645" s="116">
        <v>100</v>
      </c>
      <c r="F645" s="9">
        <v>7.13</v>
      </c>
      <c r="G645" s="217">
        <f>E645*F645</f>
        <v>713</v>
      </c>
    </row>
    <row r="646" spans="3:7" ht="14.25">
      <c r="C646" s="278" t="s">
        <v>10</v>
      </c>
      <c r="D646" s="278"/>
      <c r="E646" s="278"/>
      <c r="G646" s="219">
        <f>SUM(G641:G645)</f>
        <v>1784</v>
      </c>
    </row>
    <row r="647" spans="1:7" ht="12.75">
      <c r="A647" s="16"/>
      <c r="C647" s="17"/>
      <c r="D647" s="17"/>
      <c r="E647" s="17"/>
      <c r="G647" s="217"/>
    </row>
    <row r="648" spans="1:7" ht="76.5">
      <c r="A648" s="275">
        <v>109</v>
      </c>
      <c r="B648" s="3">
        <v>314</v>
      </c>
      <c r="C648" s="86" t="s">
        <v>377</v>
      </c>
      <c r="D648" s="104" t="s">
        <v>557</v>
      </c>
      <c r="E648" s="104">
        <v>9</v>
      </c>
      <c r="F648" s="9">
        <v>24.37</v>
      </c>
      <c r="G648" s="217">
        <f aca="true" t="shared" si="7" ref="G648:G653">E648*F648</f>
        <v>219.33</v>
      </c>
    </row>
    <row r="649" spans="1:7" ht="76.5">
      <c r="A649" s="277"/>
      <c r="B649" s="3">
        <v>315</v>
      </c>
      <c r="C649" s="86" t="s">
        <v>378</v>
      </c>
      <c r="D649" s="104" t="s">
        <v>557</v>
      </c>
      <c r="E649" s="104">
        <v>9</v>
      </c>
      <c r="F649" s="9">
        <v>30.37</v>
      </c>
      <c r="G649" s="217">
        <f t="shared" si="7"/>
        <v>273.33</v>
      </c>
    </row>
    <row r="650" spans="1:7" ht="76.5">
      <c r="A650" s="277"/>
      <c r="B650" s="3">
        <v>316</v>
      </c>
      <c r="C650" s="86" t="s">
        <v>379</v>
      </c>
      <c r="D650" s="104" t="s">
        <v>557</v>
      </c>
      <c r="E650" s="104">
        <v>9</v>
      </c>
      <c r="F650" s="9">
        <v>34.94</v>
      </c>
      <c r="G650" s="217">
        <f t="shared" si="7"/>
        <v>314.46</v>
      </c>
    </row>
    <row r="651" spans="1:7" ht="76.5">
      <c r="A651" s="277"/>
      <c r="B651" s="3">
        <v>317</v>
      </c>
      <c r="C651" s="86" t="s">
        <v>380</v>
      </c>
      <c r="D651" s="104" t="s">
        <v>557</v>
      </c>
      <c r="E651" s="104">
        <v>9</v>
      </c>
      <c r="F651" s="9">
        <v>40.28</v>
      </c>
      <c r="G651" s="217">
        <f t="shared" si="7"/>
        <v>362.52</v>
      </c>
    </row>
    <row r="652" spans="1:7" ht="76.5">
      <c r="A652" s="277"/>
      <c r="B652" s="3">
        <v>318</v>
      </c>
      <c r="C652" s="86" t="s">
        <v>381</v>
      </c>
      <c r="D652" s="104" t="s">
        <v>557</v>
      </c>
      <c r="E652" s="115">
        <v>9</v>
      </c>
      <c r="F652" s="9">
        <v>61.62</v>
      </c>
      <c r="G652" s="217">
        <f t="shared" si="7"/>
        <v>554.5799999999999</v>
      </c>
    </row>
    <row r="653" spans="1:7" ht="76.5">
      <c r="A653" s="246"/>
      <c r="B653" s="3">
        <v>319</v>
      </c>
      <c r="C653" s="86" t="s">
        <v>382</v>
      </c>
      <c r="D653" s="104" t="s">
        <v>557</v>
      </c>
      <c r="E653" s="116">
        <v>10</v>
      </c>
      <c r="F653" s="9">
        <v>70.47</v>
      </c>
      <c r="G653" s="217">
        <f t="shared" si="7"/>
        <v>704.7</v>
      </c>
    </row>
    <row r="654" spans="3:7" ht="14.25">
      <c r="C654" s="278" t="s">
        <v>10</v>
      </c>
      <c r="D654" s="278"/>
      <c r="E654" s="278"/>
      <c r="G654" s="219">
        <f>SUM(G648:G653)</f>
        <v>2428.92</v>
      </c>
    </row>
    <row r="655" spans="1:7" ht="12.75">
      <c r="A655" s="16"/>
      <c r="C655" s="17"/>
      <c r="D655" s="17"/>
      <c r="E655" s="17"/>
      <c r="G655" s="217"/>
    </row>
    <row r="656" spans="1:7" ht="25.5">
      <c r="A656" s="275">
        <v>110</v>
      </c>
      <c r="B656" s="3">
        <v>320</v>
      </c>
      <c r="C656" s="86" t="s">
        <v>383</v>
      </c>
      <c r="D656" s="104" t="s">
        <v>519</v>
      </c>
      <c r="E656" s="104">
        <v>90</v>
      </c>
      <c r="F656" s="9">
        <v>3</v>
      </c>
      <c r="G656" s="217">
        <f>E656*F656</f>
        <v>270</v>
      </c>
    </row>
    <row r="657" spans="1:7" ht="25.5">
      <c r="A657" s="277"/>
      <c r="B657" s="3">
        <v>321</v>
      </c>
      <c r="C657" s="86" t="s">
        <v>384</v>
      </c>
      <c r="D657" s="104" t="s">
        <v>519</v>
      </c>
      <c r="E657" s="104">
        <v>90</v>
      </c>
      <c r="F657" s="9">
        <v>3</v>
      </c>
      <c r="G657" s="217">
        <f aca="true" t="shared" si="8" ref="G657:G701">E657*F657</f>
        <v>270</v>
      </c>
    </row>
    <row r="658" spans="1:7" ht="25.5">
      <c r="A658" s="277"/>
      <c r="B658" s="3">
        <v>322</v>
      </c>
      <c r="C658" s="86" t="s">
        <v>385</v>
      </c>
      <c r="D658" s="104" t="s">
        <v>519</v>
      </c>
      <c r="E658" s="104">
        <v>90</v>
      </c>
      <c r="F658" s="9">
        <v>3</v>
      </c>
      <c r="G658" s="217">
        <f t="shared" si="8"/>
        <v>270</v>
      </c>
    </row>
    <row r="659" spans="1:7" ht="25.5">
      <c r="A659" s="277"/>
      <c r="B659" s="3">
        <v>323</v>
      </c>
      <c r="C659" s="86" t="s">
        <v>386</v>
      </c>
      <c r="D659" s="104" t="s">
        <v>519</v>
      </c>
      <c r="E659" s="104">
        <v>90</v>
      </c>
      <c r="F659" s="9">
        <v>3</v>
      </c>
      <c r="G659" s="217">
        <f t="shared" si="8"/>
        <v>270</v>
      </c>
    </row>
    <row r="660" spans="1:7" ht="25.5">
      <c r="A660" s="276"/>
      <c r="B660" s="3">
        <v>324</v>
      </c>
      <c r="C660" s="86" t="s">
        <v>387</v>
      </c>
      <c r="D660" s="104" t="s">
        <v>519</v>
      </c>
      <c r="E660" s="115">
        <v>90</v>
      </c>
      <c r="F660" s="9">
        <v>3</v>
      </c>
      <c r="G660" s="217">
        <f t="shared" si="8"/>
        <v>270</v>
      </c>
    </row>
    <row r="661" spans="3:7" ht="14.25">
      <c r="C661" s="278" t="s">
        <v>10</v>
      </c>
      <c r="D661" s="278"/>
      <c r="E661" s="278"/>
      <c r="G661" s="219">
        <f>SUM(G656:G660)</f>
        <v>1350</v>
      </c>
    </row>
    <row r="662" spans="1:7" ht="12.75">
      <c r="A662" s="16"/>
      <c r="C662" s="17"/>
      <c r="D662" s="17"/>
      <c r="E662" s="17"/>
      <c r="G662" s="217"/>
    </row>
    <row r="663" spans="1:7" ht="38.25">
      <c r="A663" s="275">
        <v>111</v>
      </c>
      <c r="B663" s="3">
        <v>325</v>
      </c>
      <c r="C663" s="86" t="s">
        <v>388</v>
      </c>
      <c r="D663" s="132" t="s">
        <v>629</v>
      </c>
      <c r="E663" s="104">
        <v>90</v>
      </c>
      <c r="F663" s="9">
        <v>222</v>
      </c>
      <c r="G663" s="217">
        <f t="shared" si="8"/>
        <v>19980</v>
      </c>
    </row>
    <row r="664" spans="1:7" ht="38.25">
      <c r="A664" s="277"/>
      <c r="B664" s="3">
        <v>326</v>
      </c>
      <c r="C664" s="86" t="s">
        <v>389</v>
      </c>
      <c r="D664" s="132" t="s">
        <v>629</v>
      </c>
      <c r="E664" s="104">
        <v>90</v>
      </c>
      <c r="F664" s="9">
        <v>296</v>
      </c>
      <c r="G664" s="217">
        <f t="shared" si="8"/>
        <v>26640</v>
      </c>
    </row>
    <row r="665" spans="1:7" ht="38.25">
      <c r="A665" s="277"/>
      <c r="B665" s="3">
        <v>327</v>
      </c>
      <c r="C665" s="86" t="s">
        <v>390</v>
      </c>
      <c r="D665" s="132" t="s">
        <v>629</v>
      </c>
      <c r="E665" s="104">
        <v>90</v>
      </c>
      <c r="F665" s="9">
        <v>351</v>
      </c>
      <c r="G665" s="217">
        <f t="shared" si="8"/>
        <v>31590</v>
      </c>
    </row>
    <row r="666" spans="1:7" ht="38.25">
      <c r="A666" s="277"/>
      <c r="B666" s="3">
        <v>328</v>
      </c>
      <c r="C666" s="86" t="s">
        <v>276</v>
      </c>
      <c r="D666" s="132" t="s">
        <v>629</v>
      </c>
      <c r="E666" s="115">
        <v>90</v>
      </c>
      <c r="F666" s="9">
        <v>351</v>
      </c>
      <c r="G666" s="217">
        <f t="shared" si="8"/>
        <v>31590</v>
      </c>
    </row>
    <row r="667" spans="1:7" ht="38.25">
      <c r="A667" s="277"/>
      <c r="B667" s="3">
        <v>329</v>
      </c>
      <c r="C667" s="86" t="s">
        <v>277</v>
      </c>
      <c r="D667" s="132" t="s">
        <v>629</v>
      </c>
      <c r="E667" s="116">
        <v>90</v>
      </c>
      <c r="F667" s="9">
        <v>456</v>
      </c>
      <c r="G667" s="217">
        <f t="shared" si="8"/>
        <v>41040</v>
      </c>
    </row>
    <row r="668" spans="1:7" ht="38.25">
      <c r="A668" s="276"/>
      <c r="B668" s="3">
        <v>330</v>
      </c>
      <c r="C668" s="86" t="s">
        <v>278</v>
      </c>
      <c r="D668" s="132" t="s">
        <v>629</v>
      </c>
      <c r="E668" s="124">
        <v>90</v>
      </c>
      <c r="F668" s="9">
        <v>531</v>
      </c>
      <c r="G668" s="217">
        <f t="shared" si="8"/>
        <v>47790</v>
      </c>
    </row>
    <row r="669" spans="3:7" ht="14.25">
      <c r="C669" s="278" t="s">
        <v>10</v>
      </c>
      <c r="D669" s="278"/>
      <c r="E669" s="278"/>
      <c r="G669" s="219">
        <f>SUM(G663:G668)</f>
        <v>198630</v>
      </c>
    </row>
    <row r="670" spans="1:7" ht="12.75">
      <c r="A670" s="16"/>
      <c r="C670" s="17"/>
      <c r="D670" s="17"/>
      <c r="E670" s="156"/>
      <c r="G670" s="217"/>
    </row>
    <row r="671" spans="1:7" ht="60">
      <c r="A671" s="154">
        <v>112</v>
      </c>
      <c r="B671" s="3">
        <v>331</v>
      </c>
      <c r="C671" s="12" t="s">
        <v>287</v>
      </c>
      <c r="D671" s="2" t="s">
        <v>466</v>
      </c>
      <c r="E671" s="92">
        <v>1000</v>
      </c>
      <c r="F671" s="9">
        <v>6</v>
      </c>
      <c r="G671" s="217">
        <f t="shared" si="8"/>
        <v>6000</v>
      </c>
    </row>
    <row r="672" spans="3:7" ht="14.25">
      <c r="C672" s="278" t="s">
        <v>10</v>
      </c>
      <c r="D672" s="278"/>
      <c r="E672" s="264"/>
      <c r="G672" s="219">
        <f>SUM(G671:G671)</f>
        <v>6000</v>
      </c>
    </row>
    <row r="673" spans="1:7" ht="12.75">
      <c r="A673" s="16"/>
      <c r="C673" s="17"/>
      <c r="D673" s="17"/>
      <c r="E673" s="156"/>
      <c r="G673" s="217"/>
    </row>
    <row r="674" spans="1:7" ht="12.75">
      <c r="A674" s="16"/>
      <c r="C674" s="164"/>
      <c r="D674" s="17"/>
      <c r="E674" s="156"/>
      <c r="G674" s="217"/>
    </row>
    <row r="675" spans="1:7" ht="12.75">
      <c r="A675" s="16"/>
      <c r="C675" s="164"/>
      <c r="D675" s="17"/>
      <c r="E675" s="156"/>
      <c r="G675" s="217"/>
    </row>
    <row r="676" spans="1:7" ht="48">
      <c r="A676" s="275">
        <v>113</v>
      </c>
      <c r="B676" s="3">
        <v>348</v>
      </c>
      <c r="C676" s="12" t="s">
        <v>109</v>
      </c>
      <c r="D676" s="127" t="s">
        <v>484</v>
      </c>
      <c r="E676" s="129">
        <v>300</v>
      </c>
      <c r="F676" s="9">
        <v>15</v>
      </c>
      <c r="G676" s="217">
        <f t="shared" si="8"/>
        <v>4500</v>
      </c>
    </row>
    <row r="677" spans="1:7" ht="12.75">
      <c r="A677" s="277"/>
      <c r="B677" s="3">
        <v>349</v>
      </c>
      <c r="C677" s="12" t="s">
        <v>110</v>
      </c>
      <c r="D677" s="127" t="s">
        <v>484</v>
      </c>
      <c r="E677" s="130">
        <v>300</v>
      </c>
      <c r="F677" s="9">
        <v>15</v>
      </c>
      <c r="G677" s="217">
        <f t="shared" si="8"/>
        <v>4500</v>
      </c>
    </row>
    <row r="678" spans="1:7" ht="12.75">
      <c r="A678" s="277"/>
      <c r="B678" s="3">
        <v>350</v>
      </c>
      <c r="C678" s="12" t="s">
        <v>111</v>
      </c>
      <c r="D678" s="127" t="s">
        <v>484</v>
      </c>
      <c r="E678" s="129">
        <v>300</v>
      </c>
      <c r="F678" s="9">
        <v>15</v>
      </c>
      <c r="G678" s="217">
        <f t="shared" si="8"/>
        <v>4500</v>
      </c>
    </row>
    <row r="679" spans="3:7" ht="14.25">
      <c r="C679" s="278" t="s">
        <v>10</v>
      </c>
      <c r="D679" s="278"/>
      <c r="E679" s="264"/>
      <c r="G679" s="219">
        <f>SUM(G676:G678)</f>
        <v>13500</v>
      </c>
    </row>
    <row r="680" spans="1:7" ht="12.75">
      <c r="A680" s="16"/>
      <c r="C680" s="17"/>
      <c r="D680" s="17"/>
      <c r="E680" s="156"/>
      <c r="G680" s="217"/>
    </row>
    <row r="681" spans="1:7" ht="60">
      <c r="A681" s="275">
        <v>114</v>
      </c>
      <c r="B681" s="3">
        <v>353</v>
      </c>
      <c r="C681" s="55" t="s">
        <v>353</v>
      </c>
      <c r="D681" s="138" t="s">
        <v>467</v>
      </c>
      <c r="E681" s="128">
        <v>200</v>
      </c>
      <c r="F681" s="9">
        <v>14</v>
      </c>
      <c r="G681" s="217">
        <f t="shared" si="8"/>
        <v>2800</v>
      </c>
    </row>
    <row r="682" spans="1:7" ht="48">
      <c r="A682" s="276"/>
      <c r="B682" s="3">
        <v>354</v>
      </c>
      <c r="C682" s="55" t="s">
        <v>112</v>
      </c>
      <c r="D682" s="138" t="s">
        <v>468</v>
      </c>
      <c r="E682" s="126">
        <v>200</v>
      </c>
      <c r="F682" s="9">
        <v>15</v>
      </c>
      <c r="G682" s="217">
        <f t="shared" si="8"/>
        <v>3000</v>
      </c>
    </row>
    <row r="683" spans="3:7" ht="14.25">
      <c r="C683" s="310" t="s">
        <v>10</v>
      </c>
      <c r="D683" s="311"/>
      <c r="E683" s="311"/>
      <c r="G683" s="219">
        <f>SUM(G681:G682)</f>
        <v>5800</v>
      </c>
    </row>
    <row r="684" spans="3:7" ht="12.75">
      <c r="C684" s="159"/>
      <c r="D684" s="160"/>
      <c r="E684" s="165"/>
      <c r="G684" s="217"/>
    </row>
    <row r="685" spans="1:7" ht="12.75">
      <c r="A685" s="16"/>
      <c r="C685" s="17"/>
      <c r="D685" s="17"/>
      <c r="E685" s="17"/>
      <c r="G685" s="217"/>
    </row>
    <row r="686" spans="1:7" ht="144">
      <c r="A686" s="5">
        <v>115</v>
      </c>
      <c r="B686" s="3">
        <v>356</v>
      </c>
      <c r="C686" s="135" t="s">
        <v>113</v>
      </c>
      <c r="D686" s="53" t="s">
        <v>469</v>
      </c>
      <c r="E686" s="226">
        <v>100</v>
      </c>
      <c r="F686" s="9">
        <v>30</v>
      </c>
      <c r="G686" s="217">
        <f t="shared" si="8"/>
        <v>3000</v>
      </c>
    </row>
    <row r="687" spans="1:7" ht="12.75">
      <c r="A687" s="241"/>
      <c r="C687" s="134"/>
      <c r="D687" s="239"/>
      <c r="E687" s="125" t="s">
        <v>10</v>
      </c>
      <c r="G687" s="218">
        <v>3000</v>
      </c>
    </row>
    <row r="688" spans="1:7" ht="72">
      <c r="A688" s="256">
        <v>116</v>
      </c>
      <c r="B688" s="3">
        <v>357</v>
      </c>
      <c r="C688" s="112" t="s">
        <v>114</v>
      </c>
      <c r="D688" s="26" t="s">
        <v>469</v>
      </c>
      <c r="E688" s="131">
        <v>100</v>
      </c>
      <c r="F688" s="9">
        <v>70</v>
      </c>
      <c r="G688" s="217">
        <f t="shared" si="8"/>
        <v>7000</v>
      </c>
    </row>
    <row r="689" spans="1:7" ht="12.75">
      <c r="A689" s="240"/>
      <c r="C689" s="112"/>
      <c r="D689" s="26"/>
      <c r="E689" s="125" t="s">
        <v>10</v>
      </c>
      <c r="G689" s="218">
        <v>7000</v>
      </c>
    </row>
    <row r="690" spans="1:7" ht="96">
      <c r="A690" s="256">
        <v>117</v>
      </c>
      <c r="B690" s="3">
        <v>358</v>
      </c>
      <c r="C690" s="12" t="s">
        <v>558</v>
      </c>
      <c r="D690" s="2" t="s">
        <v>469</v>
      </c>
      <c r="E690" s="125">
        <v>100</v>
      </c>
      <c r="F690" s="9">
        <v>50</v>
      </c>
      <c r="G690" s="217">
        <f t="shared" si="8"/>
        <v>5000</v>
      </c>
    </row>
    <row r="691" spans="1:7" ht="12.75">
      <c r="A691" s="240"/>
      <c r="E691" s="125" t="s">
        <v>10</v>
      </c>
      <c r="G691" s="218">
        <v>5000</v>
      </c>
    </row>
    <row r="692" spans="1:7" ht="48">
      <c r="A692" s="256">
        <v>118</v>
      </c>
      <c r="B692" s="3">
        <v>359</v>
      </c>
      <c r="C692" s="12" t="s">
        <v>115</v>
      </c>
      <c r="D692" s="2" t="s">
        <v>470</v>
      </c>
      <c r="E692" s="125">
        <v>100</v>
      </c>
      <c r="F692" s="9">
        <v>35</v>
      </c>
      <c r="G692" s="217">
        <f t="shared" si="8"/>
        <v>3500</v>
      </c>
    </row>
    <row r="693" spans="1:7" ht="12.75">
      <c r="A693" s="240"/>
      <c r="D693" s="107"/>
      <c r="E693" s="125" t="s">
        <v>10</v>
      </c>
      <c r="G693" s="218">
        <v>3500</v>
      </c>
    </row>
    <row r="694" spans="1:7" ht="218.25" customHeight="1">
      <c r="A694" s="256">
        <v>119</v>
      </c>
      <c r="B694" s="3">
        <v>360</v>
      </c>
      <c r="C694" s="12" t="s">
        <v>539</v>
      </c>
      <c r="D694" s="107" t="s">
        <v>469</v>
      </c>
      <c r="E694" s="125">
        <v>100</v>
      </c>
      <c r="F694" s="9">
        <v>85</v>
      </c>
      <c r="G694" s="217">
        <f t="shared" si="8"/>
        <v>8500</v>
      </c>
    </row>
    <row r="695" spans="1:7" ht="14.25" customHeight="1">
      <c r="A695" s="240"/>
      <c r="D695" s="107"/>
      <c r="E695" s="125" t="s">
        <v>10</v>
      </c>
      <c r="G695" s="218">
        <v>8500</v>
      </c>
    </row>
    <row r="696" spans="1:7" ht="84">
      <c r="A696" s="256">
        <v>120</v>
      </c>
      <c r="B696" s="3">
        <v>361</v>
      </c>
      <c r="C696" s="12" t="s">
        <v>540</v>
      </c>
      <c r="D696" s="107" t="s">
        <v>469</v>
      </c>
      <c r="E696" s="125">
        <v>100</v>
      </c>
      <c r="F696" s="9">
        <v>35</v>
      </c>
      <c r="G696" s="217">
        <f t="shared" si="8"/>
        <v>3500</v>
      </c>
    </row>
    <row r="697" spans="1:7" ht="12.75">
      <c r="A697" s="240"/>
      <c r="D697" s="107"/>
      <c r="E697" s="125" t="s">
        <v>10</v>
      </c>
      <c r="G697" s="218">
        <v>3500</v>
      </c>
    </row>
    <row r="698" spans="1:7" ht="60">
      <c r="A698" s="256">
        <v>121</v>
      </c>
      <c r="B698" s="3">
        <v>362</v>
      </c>
      <c r="C698" s="55" t="s">
        <v>541</v>
      </c>
      <c r="D698" s="107" t="s">
        <v>471</v>
      </c>
      <c r="E698" s="125">
        <v>200</v>
      </c>
      <c r="F698" s="9">
        <v>30</v>
      </c>
      <c r="G698" s="217">
        <f t="shared" si="8"/>
        <v>6000</v>
      </c>
    </row>
    <row r="699" spans="3:7" ht="12.75">
      <c r="C699" s="264" t="s">
        <v>10</v>
      </c>
      <c r="D699" s="279"/>
      <c r="E699" s="280"/>
      <c r="G699" s="218">
        <v>6000</v>
      </c>
    </row>
    <row r="700" spans="1:7" ht="12.75">
      <c r="A700" s="16"/>
      <c r="C700" s="156"/>
      <c r="D700" s="157"/>
      <c r="E700" s="157"/>
      <c r="G700" s="224"/>
    </row>
    <row r="701" spans="1:7" ht="36">
      <c r="A701" s="5">
        <v>122</v>
      </c>
      <c r="B701" s="3">
        <v>363</v>
      </c>
      <c r="C701" s="12" t="s">
        <v>99</v>
      </c>
      <c r="D701" s="2" t="s">
        <v>472</v>
      </c>
      <c r="E701" s="130">
        <v>200</v>
      </c>
      <c r="F701" s="9">
        <v>3</v>
      </c>
      <c r="G701" s="217">
        <f t="shared" si="8"/>
        <v>600</v>
      </c>
    </row>
    <row r="702" spans="1:7" ht="12.75">
      <c r="A702" s="241"/>
      <c r="E702" s="130" t="s">
        <v>10</v>
      </c>
      <c r="G702" s="218">
        <v>600</v>
      </c>
    </row>
    <row r="703" spans="1:7" ht="48">
      <c r="A703" s="256">
        <v>123</v>
      </c>
      <c r="B703" s="3">
        <v>364</v>
      </c>
      <c r="C703" s="12" t="s">
        <v>100</v>
      </c>
      <c r="D703" s="2" t="s">
        <v>473</v>
      </c>
      <c r="E703" s="130">
        <v>200</v>
      </c>
      <c r="F703" s="9">
        <v>4.5</v>
      </c>
      <c r="G703" s="217">
        <f aca="true" t="shared" si="9" ref="G703:G717">E703*F703</f>
        <v>900</v>
      </c>
    </row>
    <row r="704" spans="1:7" ht="12.75">
      <c r="A704" s="240"/>
      <c r="E704" s="130" t="s">
        <v>10</v>
      </c>
      <c r="G704" s="218">
        <v>900</v>
      </c>
    </row>
    <row r="705" spans="1:7" ht="12.75">
      <c r="A705" s="240"/>
      <c r="E705" s="130"/>
      <c r="G705" s="224"/>
    </row>
    <row r="706" spans="1:7" ht="60">
      <c r="A706" s="333">
        <v>124</v>
      </c>
      <c r="B706" s="3">
        <v>365</v>
      </c>
      <c r="C706" s="93" t="s">
        <v>567</v>
      </c>
      <c r="D706" s="2" t="s">
        <v>473</v>
      </c>
      <c r="E706" s="130">
        <v>1000</v>
      </c>
      <c r="F706" s="9">
        <v>2</v>
      </c>
      <c r="G706" s="217">
        <f t="shared" si="9"/>
        <v>2000</v>
      </c>
    </row>
    <row r="707" spans="1:7" ht="12.75">
      <c r="A707" s="333"/>
      <c r="B707" s="3">
        <v>366</v>
      </c>
      <c r="C707" s="12" t="s">
        <v>568</v>
      </c>
      <c r="D707" s="2" t="s">
        <v>473</v>
      </c>
      <c r="E707" s="130">
        <v>1000</v>
      </c>
      <c r="F707" s="9">
        <v>2.5</v>
      </c>
      <c r="G707" s="217">
        <f t="shared" si="9"/>
        <v>2500</v>
      </c>
    </row>
    <row r="708" spans="3:7" ht="12.75">
      <c r="C708" s="278" t="s">
        <v>10</v>
      </c>
      <c r="D708" s="278"/>
      <c r="E708" s="264"/>
      <c r="G708" s="218">
        <f>G706+G707</f>
        <v>4500</v>
      </c>
    </row>
    <row r="709" spans="3:7" ht="12.75">
      <c r="C709" s="17"/>
      <c r="D709" s="17"/>
      <c r="E709" s="156"/>
      <c r="G709" s="217"/>
    </row>
    <row r="710" spans="1:7" ht="12.75">
      <c r="A710" s="16"/>
      <c r="C710" s="156"/>
      <c r="D710" s="157"/>
      <c r="E710" s="157"/>
      <c r="G710" s="217"/>
    </row>
    <row r="711" spans="1:7" ht="72">
      <c r="A711" s="247">
        <v>125</v>
      </c>
      <c r="B711" s="3">
        <v>371</v>
      </c>
      <c r="C711" s="12" t="s">
        <v>615</v>
      </c>
      <c r="D711" s="2" t="s">
        <v>474</v>
      </c>
      <c r="E711" s="130">
        <v>2000</v>
      </c>
      <c r="F711" s="9">
        <v>3.5</v>
      </c>
      <c r="G711" s="217">
        <f t="shared" si="9"/>
        <v>7000</v>
      </c>
    </row>
    <row r="712" spans="1:7" ht="12.75">
      <c r="A712" s="247"/>
      <c r="B712" s="3">
        <v>372</v>
      </c>
      <c r="C712" s="12" t="s">
        <v>616</v>
      </c>
      <c r="D712" s="2" t="s">
        <v>475</v>
      </c>
      <c r="E712" s="130">
        <v>50</v>
      </c>
      <c r="F712" s="9">
        <v>9</v>
      </c>
      <c r="G712" s="217">
        <f t="shared" si="9"/>
        <v>450</v>
      </c>
    </row>
    <row r="713" spans="1:7" ht="12.75">
      <c r="A713" s="20"/>
      <c r="E713" s="130" t="s">
        <v>10</v>
      </c>
      <c r="G713" s="218">
        <f>G711+G712</f>
        <v>7450</v>
      </c>
    </row>
    <row r="714" spans="1:7" ht="12.75">
      <c r="A714" s="20"/>
      <c r="E714" s="130"/>
      <c r="G714" s="217"/>
    </row>
    <row r="715" spans="1:7" ht="24">
      <c r="A715" s="275">
        <v>126</v>
      </c>
      <c r="B715" s="3">
        <v>373</v>
      </c>
      <c r="C715" s="12" t="s">
        <v>617</v>
      </c>
      <c r="D715" s="2" t="s">
        <v>476</v>
      </c>
      <c r="E715" s="130">
        <v>3000</v>
      </c>
      <c r="F715" s="9">
        <v>2.5</v>
      </c>
      <c r="G715" s="217">
        <f t="shared" si="9"/>
        <v>7500</v>
      </c>
    </row>
    <row r="716" spans="1:7" ht="36">
      <c r="A716" s="277"/>
      <c r="B716" s="3">
        <v>374</v>
      </c>
      <c r="C716" s="12" t="s">
        <v>618</v>
      </c>
      <c r="D716" s="2" t="s">
        <v>477</v>
      </c>
      <c r="E716" s="130">
        <v>200</v>
      </c>
      <c r="F716" s="9">
        <v>6</v>
      </c>
      <c r="G716" s="217">
        <f t="shared" si="9"/>
        <v>1200</v>
      </c>
    </row>
    <row r="717" spans="1:7" ht="12.75">
      <c r="A717" s="276"/>
      <c r="B717" s="3">
        <v>375</v>
      </c>
      <c r="C717" s="12" t="s">
        <v>619</v>
      </c>
      <c r="D717" s="2" t="s">
        <v>471</v>
      </c>
      <c r="E717" s="130">
        <v>10</v>
      </c>
      <c r="F717" s="9">
        <v>15</v>
      </c>
      <c r="G717" s="217">
        <f t="shared" si="9"/>
        <v>150</v>
      </c>
    </row>
    <row r="718" spans="3:7" ht="14.25">
      <c r="C718" s="264" t="s">
        <v>10</v>
      </c>
      <c r="D718" s="279"/>
      <c r="E718" s="279"/>
      <c r="G718" s="219">
        <f>G715+G716+G717</f>
        <v>8850</v>
      </c>
    </row>
    <row r="719" spans="1:7" ht="12.75">
      <c r="A719" s="16"/>
      <c r="C719" s="156"/>
      <c r="D719" s="157"/>
      <c r="E719" s="157"/>
      <c r="G719" s="217"/>
    </row>
    <row r="720" spans="1:8" ht="48">
      <c r="A720" s="247">
        <v>127</v>
      </c>
      <c r="B720" s="3">
        <v>376</v>
      </c>
      <c r="C720" s="12" t="s">
        <v>620</v>
      </c>
      <c r="D720" s="2" t="s">
        <v>478</v>
      </c>
      <c r="E720" s="130" t="s">
        <v>621</v>
      </c>
      <c r="F720" s="9">
        <v>19</v>
      </c>
      <c r="G720" s="217">
        <v>3800</v>
      </c>
      <c r="H720" s="238"/>
    </row>
    <row r="721" spans="1:8" ht="48">
      <c r="A721" s="247"/>
      <c r="B721" s="3">
        <v>377</v>
      </c>
      <c r="C721" s="12" t="s">
        <v>531</v>
      </c>
      <c r="D721" s="2" t="s">
        <v>478</v>
      </c>
      <c r="E721" s="130" t="s">
        <v>532</v>
      </c>
      <c r="F721" s="9">
        <v>30</v>
      </c>
      <c r="G721" s="217">
        <v>3000</v>
      </c>
      <c r="H721" s="238"/>
    </row>
    <row r="722" spans="1:8" ht="60">
      <c r="A722" s="247"/>
      <c r="B722" s="3">
        <v>378</v>
      </c>
      <c r="C722" s="12" t="s">
        <v>533</v>
      </c>
      <c r="D722" s="2" t="s">
        <v>479</v>
      </c>
      <c r="E722" s="130" t="s">
        <v>532</v>
      </c>
      <c r="F722" s="9">
        <v>21</v>
      </c>
      <c r="G722" s="217">
        <v>2100</v>
      </c>
      <c r="H722" s="238"/>
    </row>
    <row r="723" spans="1:8" ht="12.75">
      <c r="A723" s="247"/>
      <c r="B723" s="3">
        <v>379</v>
      </c>
      <c r="C723" s="12" t="s">
        <v>534</v>
      </c>
      <c r="D723" s="2" t="s">
        <v>479</v>
      </c>
      <c r="E723" s="130" t="s">
        <v>532</v>
      </c>
      <c r="F723" s="9">
        <v>15</v>
      </c>
      <c r="G723" s="217">
        <v>1500</v>
      </c>
      <c r="H723" s="238"/>
    </row>
    <row r="724" spans="1:8" ht="36">
      <c r="A724" s="247"/>
      <c r="B724" s="3">
        <v>380</v>
      </c>
      <c r="C724" s="12" t="s">
        <v>535</v>
      </c>
      <c r="D724" s="2" t="s">
        <v>480</v>
      </c>
      <c r="E724" s="130" t="s">
        <v>532</v>
      </c>
      <c r="F724" s="9">
        <v>15</v>
      </c>
      <c r="G724" s="217">
        <v>2250</v>
      </c>
      <c r="H724" s="238"/>
    </row>
    <row r="725" spans="1:8" ht="12.75">
      <c r="A725" s="247"/>
      <c r="B725" s="3">
        <v>381</v>
      </c>
      <c r="C725" s="12" t="s">
        <v>534</v>
      </c>
      <c r="D725" s="2" t="s">
        <v>480</v>
      </c>
      <c r="E725" s="130" t="s">
        <v>532</v>
      </c>
      <c r="F725" s="9">
        <v>12</v>
      </c>
      <c r="G725" s="217">
        <v>1800</v>
      </c>
      <c r="H725" s="238"/>
    </row>
    <row r="726" spans="1:8" ht="12.75">
      <c r="A726" s="20"/>
      <c r="E726" s="130" t="s">
        <v>10</v>
      </c>
      <c r="G726" s="257">
        <f>G720+G721+G722+G723+G724+G725</f>
        <v>14450</v>
      </c>
      <c r="H726" s="238"/>
    </row>
    <row r="727" spans="1:8" ht="12.75">
      <c r="A727" s="20"/>
      <c r="E727" s="130"/>
      <c r="G727" s="217"/>
      <c r="H727" s="238"/>
    </row>
    <row r="728" spans="1:7" ht="36">
      <c r="A728" s="247">
        <v>128</v>
      </c>
      <c r="B728" s="3">
        <v>382</v>
      </c>
      <c r="C728" s="12" t="s">
        <v>258</v>
      </c>
      <c r="D728" s="2" t="s">
        <v>481</v>
      </c>
      <c r="E728" s="130">
        <v>100</v>
      </c>
      <c r="F728" s="9">
        <v>19</v>
      </c>
      <c r="G728" s="217">
        <f>E728*F728</f>
        <v>1900</v>
      </c>
    </row>
    <row r="729" spans="1:7" ht="36">
      <c r="A729" s="247"/>
      <c r="B729" s="3">
        <v>383</v>
      </c>
      <c r="C729" s="12" t="s">
        <v>559</v>
      </c>
      <c r="D729" s="2" t="s">
        <v>481</v>
      </c>
      <c r="E729" s="130">
        <v>100</v>
      </c>
      <c r="F729" s="9">
        <v>15</v>
      </c>
      <c r="G729" s="217">
        <f aca="true" t="shared" si="10" ref="G729:G743">E729*F729</f>
        <v>1500</v>
      </c>
    </row>
    <row r="730" spans="1:7" ht="12.75">
      <c r="A730" s="247"/>
      <c r="B730" s="3">
        <v>384</v>
      </c>
      <c r="C730" s="12" t="s">
        <v>536</v>
      </c>
      <c r="D730" s="2" t="s">
        <v>480</v>
      </c>
      <c r="E730" s="130">
        <v>100</v>
      </c>
      <c r="F730" s="9">
        <v>16</v>
      </c>
      <c r="G730" s="217">
        <f t="shared" si="10"/>
        <v>1600</v>
      </c>
    </row>
    <row r="731" spans="1:7" ht="12.75">
      <c r="A731" s="20"/>
      <c r="E731" s="130" t="s">
        <v>10</v>
      </c>
      <c r="G731" s="257">
        <f>G728+G729+G730</f>
        <v>5000</v>
      </c>
    </row>
    <row r="732" spans="1:7" ht="12.75">
      <c r="A732" s="20"/>
      <c r="E732" s="130"/>
      <c r="G732" s="217"/>
    </row>
    <row r="733" spans="1:7" ht="60">
      <c r="A733" s="247">
        <v>129</v>
      </c>
      <c r="B733" s="3">
        <v>385</v>
      </c>
      <c r="C733" s="12" t="s">
        <v>537</v>
      </c>
      <c r="D733" s="2" t="s">
        <v>482</v>
      </c>
      <c r="E733" s="15">
        <v>5000</v>
      </c>
      <c r="F733" s="9">
        <v>1.3</v>
      </c>
      <c r="G733" s="217">
        <f t="shared" si="10"/>
        <v>6500</v>
      </c>
    </row>
    <row r="734" spans="1:7" ht="36">
      <c r="A734" s="247"/>
      <c r="B734" s="3">
        <v>386</v>
      </c>
      <c r="C734" s="12" t="s">
        <v>538</v>
      </c>
      <c r="D734" s="2" t="s">
        <v>483</v>
      </c>
      <c r="E734" s="15">
        <v>1000</v>
      </c>
      <c r="F734" s="9">
        <v>1.3</v>
      </c>
      <c r="G734" s="217">
        <f t="shared" si="10"/>
        <v>1300</v>
      </c>
    </row>
    <row r="735" spans="3:7" ht="14.25">
      <c r="C735" s="264" t="s">
        <v>10</v>
      </c>
      <c r="D735" s="279"/>
      <c r="E735" s="279"/>
      <c r="G735" s="219">
        <f>G733+G734</f>
        <v>7800</v>
      </c>
    </row>
    <row r="736" spans="1:7" ht="12.75">
      <c r="A736" s="16"/>
      <c r="C736" s="156"/>
      <c r="D736" s="157"/>
      <c r="E736" s="157"/>
      <c r="G736" s="217"/>
    </row>
    <row r="737" spans="1:7" ht="12.75">
      <c r="A737" s="16"/>
      <c r="C737" s="156"/>
      <c r="D737" s="157"/>
      <c r="E737" s="157"/>
      <c r="G737" s="217"/>
    </row>
    <row r="738" spans="1:7" ht="24">
      <c r="A738" s="268">
        <v>130</v>
      </c>
      <c r="B738" s="3">
        <v>388</v>
      </c>
      <c r="C738" s="153" t="s">
        <v>560</v>
      </c>
      <c r="D738" s="17"/>
      <c r="E738" s="2">
        <v>100</v>
      </c>
      <c r="F738" s="9">
        <v>55</v>
      </c>
      <c r="G738" s="217">
        <f t="shared" si="10"/>
        <v>5500</v>
      </c>
    </row>
    <row r="739" spans="1:7" ht="12.75">
      <c r="A739" s="269"/>
      <c r="B739" s="3">
        <v>389</v>
      </c>
      <c r="C739" s="153" t="s">
        <v>561</v>
      </c>
      <c r="D739" s="17"/>
      <c r="E739" s="2">
        <v>100</v>
      </c>
      <c r="F739" s="9">
        <v>250</v>
      </c>
      <c r="G739" s="217">
        <f t="shared" si="10"/>
        <v>25000</v>
      </c>
    </row>
    <row r="740" spans="3:7" ht="14.25">
      <c r="C740" s="264" t="s">
        <v>10</v>
      </c>
      <c r="D740" s="279"/>
      <c r="E740" s="279"/>
      <c r="G740" s="219">
        <f>SUM(G738:G739)</f>
        <v>30500</v>
      </c>
    </row>
    <row r="741" spans="1:7" ht="12.75">
      <c r="A741" s="16"/>
      <c r="C741" s="156"/>
      <c r="D741" s="157"/>
      <c r="E741" s="157"/>
      <c r="G741" s="217"/>
    </row>
    <row r="742" spans="1:7" ht="12.75">
      <c r="A742" s="16"/>
      <c r="B742" s="35"/>
      <c r="C742" s="17"/>
      <c r="D742" s="208"/>
      <c r="E742" s="208"/>
      <c r="F742" s="109"/>
      <c r="G742" s="217"/>
    </row>
    <row r="743" spans="1:7" ht="25.5">
      <c r="A743" s="275">
        <v>131</v>
      </c>
      <c r="B743" s="281">
        <v>392</v>
      </c>
      <c r="C743" s="66" t="s">
        <v>530</v>
      </c>
      <c r="D743" s="292" t="s">
        <v>498</v>
      </c>
      <c r="E743" s="289">
        <v>50</v>
      </c>
      <c r="F743" s="260">
        <v>750</v>
      </c>
      <c r="G743" s="217">
        <f t="shared" si="10"/>
        <v>37500</v>
      </c>
    </row>
    <row r="744" spans="1:7" ht="63.75">
      <c r="A744" s="277"/>
      <c r="B744" s="282"/>
      <c r="C744" s="66" t="s">
        <v>159</v>
      </c>
      <c r="D744" s="293"/>
      <c r="E744" s="290"/>
      <c r="F744" s="312"/>
      <c r="G744" s="327"/>
    </row>
    <row r="745" spans="1:7" ht="15" customHeight="1">
      <c r="A745" s="277"/>
      <c r="B745" s="282"/>
      <c r="C745" s="66" t="s">
        <v>160</v>
      </c>
      <c r="D745" s="293"/>
      <c r="E745" s="290"/>
      <c r="F745" s="312"/>
      <c r="G745" s="328"/>
    </row>
    <row r="746" spans="1:7" ht="25.5">
      <c r="A746" s="277"/>
      <c r="B746" s="282"/>
      <c r="C746" s="66" t="s">
        <v>161</v>
      </c>
      <c r="D746" s="293"/>
      <c r="E746" s="290"/>
      <c r="F746" s="312"/>
      <c r="G746" s="328"/>
    </row>
    <row r="747" spans="1:7" ht="12.75">
      <c r="A747" s="276"/>
      <c r="B747" s="283"/>
      <c r="C747" s="66" t="s">
        <v>162</v>
      </c>
      <c r="D747" s="294"/>
      <c r="E747" s="291"/>
      <c r="F747" s="313"/>
      <c r="G747" s="329"/>
    </row>
    <row r="748" spans="3:7" ht="14.25">
      <c r="C748" s="264" t="s">
        <v>10</v>
      </c>
      <c r="D748" s="279"/>
      <c r="E748" s="279"/>
      <c r="G748" s="219">
        <f>SUM(G743:G747)</f>
        <v>37500</v>
      </c>
    </row>
    <row r="749" spans="1:7" ht="12.75">
      <c r="A749" s="16"/>
      <c r="B749" s="35"/>
      <c r="C749" s="17"/>
      <c r="D749" s="208"/>
      <c r="E749" s="208"/>
      <c r="F749" s="109"/>
      <c r="G749" s="217"/>
    </row>
    <row r="750" spans="1:7" ht="96" customHeight="1">
      <c r="A750" s="275">
        <v>132</v>
      </c>
      <c r="B750" s="281">
        <v>393</v>
      </c>
      <c r="C750" s="66" t="s">
        <v>163</v>
      </c>
      <c r="D750" s="292" t="s">
        <v>498</v>
      </c>
      <c r="E750" s="289">
        <v>10</v>
      </c>
      <c r="F750" s="260">
        <v>600</v>
      </c>
      <c r="G750" s="217">
        <f>E750*F750</f>
        <v>6000</v>
      </c>
    </row>
    <row r="751" spans="1:7" ht="26.25" customHeight="1">
      <c r="A751" s="276"/>
      <c r="B751" s="283"/>
      <c r="C751" s="66" t="s">
        <v>164</v>
      </c>
      <c r="D751" s="294"/>
      <c r="E751" s="291"/>
      <c r="F751" s="313"/>
      <c r="G751" s="217"/>
    </row>
    <row r="752" spans="3:7" ht="14.25">
      <c r="C752" s="264" t="s">
        <v>10</v>
      </c>
      <c r="D752" s="279"/>
      <c r="E752" s="279"/>
      <c r="G752" s="219">
        <f>SUM(G750:G751)</f>
        <v>6000</v>
      </c>
    </row>
    <row r="753" spans="1:7" ht="12.75">
      <c r="A753" s="16"/>
      <c r="B753" s="35"/>
      <c r="C753" s="17"/>
      <c r="D753" s="157"/>
      <c r="E753" s="157"/>
      <c r="F753" s="109"/>
      <c r="G753" s="217"/>
    </row>
    <row r="754" spans="1:7" ht="12.75">
      <c r="A754" s="275">
        <v>133</v>
      </c>
      <c r="B754" s="35"/>
      <c r="C754" s="94" t="s">
        <v>165</v>
      </c>
      <c r="F754" s="260">
        <v>15000</v>
      </c>
      <c r="G754" s="217"/>
    </row>
    <row r="755" spans="1:7" ht="25.5">
      <c r="A755" s="277"/>
      <c r="B755" s="283">
        <v>394</v>
      </c>
      <c r="C755" s="82" t="s">
        <v>166</v>
      </c>
      <c r="D755" s="292" t="s">
        <v>630</v>
      </c>
      <c r="E755" s="121">
        <v>1</v>
      </c>
      <c r="F755" s="312"/>
      <c r="G755" s="217"/>
    </row>
    <row r="756" spans="1:7" ht="12.75">
      <c r="A756" s="277"/>
      <c r="B756" s="271"/>
      <c r="C756" s="82" t="s">
        <v>167</v>
      </c>
      <c r="D756" s="293"/>
      <c r="E756" s="121">
        <v>1</v>
      </c>
      <c r="F756" s="312"/>
      <c r="G756" s="217"/>
    </row>
    <row r="757" spans="1:7" ht="12.75">
      <c r="A757" s="277"/>
      <c r="B757" s="271"/>
      <c r="C757" s="82" t="s">
        <v>168</v>
      </c>
      <c r="D757" s="293"/>
      <c r="E757" s="121">
        <v>1</v>
      </c>
      <c r="F757" s="312"/>
      <c r="G757" s="217"/>
    </row>
    <row r="758" spans="1:7" ht="12.75">
      <c r="A758" s="277"/>
      <c r="B758" s="271"/>
      <c r="C758" s="82" t="s">
        <v>169</v>
      </c>
      <c r="D758" s="293"/>
      <c r="E758" s="121">
        <v>1</v>
      </c>
      <c r="F758" s="312"/>
      <c r="G758" s="217"/>
    </row>
    <row r="759" spans="1:7" ht="12.75">
      <c r="A759" s="277"/>
      <c r="B759" s="271"/>
      <c r="C759" s="82" t="s">
        <v>170</v>
      </c>
      <c r="D759" s="293"/>
      <c r="E759" s="121">
        <v>1</v>
      </c>
      <c r="F759" s="312"/>
      <c r="G759" s="217"/>
    </row>
    <row r="760" spans="1:7" ht="12.75">
      <c r="A760" s="277"/>
      <c r="B760" s="271"/>
      <c r="C760" s="82" t="s">
        <v>171</v>
      </c>
      <c r="D760" s="293"/>
      <c r="E760" s="121">
        <v>1</v>
      </c>
      <c r="F760" s="312"/>
      <c r="G760" s="217"/>
    </row>
    <row r="761" spans="1:7" ht="12.75">
      <c r="A761" s="277"/>
      <c r="B761" s="271"/>
      <c r="C761" s="82" t="s">
        <v>172</v>
      </c>
      <c r="D761" s="293"/>
      <c r="E761" s="121">
        <v>1</v>
      </c>
      <c r="F761" s="312"/>
      <c r="G761" s="217"/>
    </row>
    <row r="762" spans="1:7" ht="12.75">
      <c r="A762" s="277"/>
      <c r="B762" s="271"/>
      <c r="C762" s="82" t="s">
        <v>173</v>
      </c>
      <c r="D762" s="293"/>
      <c r="E762" s="121">
        <v>1</v>
      </c>
      <c r="F762" s="312"/>
      <c r="G762" s="217"/>
    </row>
    <row r="763" spans="1:7" ht="12.75">
      <c r="A763" s="277"/>
      <c r="B763" s="271"/>
      <c r="C763" s="82" t="s">
        <v>174</v>
      </c>
      <c r="D763" s="293"/>
      <c r="E763" s="121">
        <v>1</v>
      </c>
      <c r="F763" s="312"/>
      <c r="G763" s="217"/>
    </row>
    <row r="764" spans="1:7" ht="12.75">
      <c r="A764" s="277"/>
      <c r="B764" s="271"/>
      <c r="C764" s="82" t="s">
        <v>175</v>
      </c>
      <c r="D764" s="293"/>
      <c r="E764" s="121">
        <v>1</v>
      </c>
      <c r="F764" s="312"/>
      <c r="G764" s="217"/>
    </row>
    <row r="765" spans="1:7" ht="12.75">
      <c r="A765" s="277"/>
      <c r="B765" s="271"/>
      <c r="C765" s="82" t="s">
        <v>176</v>
      </c>
      <c r="D765" s="293"/>
      <c r="E765" s="121">
        <v>1</v>
      </c>
      <c r="F765" s="312"/>
      <c r="G765" s="217"/>
    </row>
    <row r="766" spans="1:7" ht="12.75">
      <c r="A766" s="277"/>
      <c r="B766" s="271"/>
      <c r="C766" s="82" t="s">
        <v>177</v>
      </c>
      <c r="D766" s="293"/>
      <c r="E766" s="121">
        <v>1</v>
      </c>
      <c r="F766" s="312"/>
      <c r="G766" s="217"/>
    </row>
    <row r="767" spans="1:7" ht="12.75">
      <c r="A767" s="277"/>
      <c r="B767" s="271"/>
      <c r="C767" s="82" t="s">
        <v>178</v>
      </c>
      <c r="D767" s="293"/>
      <c r="E767" s="121">
        <v>1</v>
      </c>
      <c r="F767" s="312"/>
      <c r="G767" s="217"/>
    </row>
    <row r="768" spans="1:7" ht="12.75">
      <c r="A768" s="277"/>
      <c r="B768" s="271"/>
      <c r="C768" s="82" t="s">
        <v>39</v>
      </c>
      <c r="D768" s="293"/>
      <c r="E768" s="121">
        <v>1</v>
      </c>
      <c r="F768" s="312"/>
      <c r="G768" s="217"/>
    </row>
    <row r="769" spans="1:7" ht="12.75">
      <c r="A769" s="277"/>
      <c r="B769" s="271"/>
      <c r="C769" s="82" t="s">
        <v>40</v>
      </c>
      <c r="D769" s="293"/>
      <c r="E769" s="121">
        <v>1</v>
      </c>
      <c r="F769" s="312"/>
      <c r="G769" s="217"/>
    </row>
    <row r="770" spans="1:7" ht="12.75">
      <c r="A770" s="277"/>
      <c r="B770" s="271"/>
      <c r="C770" s="82" t="s">
        <v>41</v>
      </c>
      <c r="D770" s="293"/>
      <c r="E770" s="121">
        <v>1</v>
      </c>
      <c r="F770" s="312"/>
      <c r="G770" s="217"/>
    </row>
    <row r="771" spans="1:7" ht="12.75">
      <c r="A771" s="277"/>
      <c r="B771" s="271"/>
      <c r="C771" s="82" t="s">
        <v>42</v>
      </c>
      <c r="D771" s="293"/>
      <c r="E771" s="121">
        <v>1</v>
      </c>
      <c r="F771" s="312"/>
      <c r="G771" s="217"/>
    </row>
    <row r="772" spans="1:7" ht="12.75">
      <c r="A772" s="277"/>
      <c r="B772" s="271"/>
      <c r="C772" s="82" t="s">
        <v>43</v>
      </c>
      <c r="D772" s="293"/>
      <c r="E772" s="121">
        <v>1</v>
      </c>
      <c r="F772" s="312"/>
      <c r="G772" s="217"/>
    </row>
    <row r="773" spans="1:7" ht="12.75">
      <c r="A773" s="277"/>
      <c r="B773" s="271"/>
      <c r="C773" s="82" t="s">
        <v>44</v>
      </c>
      <c r="D773" s="294"/>
      <c r="E773" s="121">
        <v>1</v>
      </c>
      <c r="F773" s="313"/>
      <c r="G773" s="217"/>
    </row>
    <row r="774" spans="3:7" ht="14.25">
      <c r="C774" s="264" t="s">
        <v>10</v>
      </c>
      <c r="D774" s="279"/>
      <c r="E774" s="279"/>
      <c r="G774" s="219">
        <v>15000</v>
      </c>
    </row>
    <row r="775" spans="1:7" ht="12.75">
      <c r="A775" s="16"/>
      <c r="B775" s="35"/>
      <c r="C775" s="17"/>
      <c r="D775" s="208"/>
      <c r="E775" s="157"/>
      <c r="F775" s="109"/>
      <c r="G775" s="217"/>
    </row>
    <row r="776" spans="1:7" ht="12.75">
      <c r="A776" s="275">
        <v>134</v>
      </c>
      <c r="B776" s="35"/>
      <c r="C776" s="94" t="s">
        <v>46</v>
      </c>
      <c r="D776" s="265" t="s">
        <v>329</v>
      </c>
      <c r="E776" s="121">
        <v>1</v>
      </c>
      <c r="F776" s="260">
        <v>20000</v>
      </c>
      <c r="G776" s="217"/>
    </row>
    <row r="777" spans="1:7" ht="12.75">
      <c r="A777" s="277"/>
      <c r="B777" s="282">
        <v>395</v>
      </c>
      <c r="C777" s="68" t="s">
        <v>47</v>
      </c>
      <c r="D777" s="270"/>
      <c r="E777" s="121">
        <v>1</v>
      </c>
      <c r="F777" s="312"/>
      <c r="G777" s="217"/>
    </row>
    <row r="778" spans="1:7" ht="12.75">
      <c r="A778" s="277"/>
      <c r="B778" s="282"/>
      <c r="C778" s="68" t="s">
        <v>48</v>
      </c>
      <c r="D778" s="270"/>
      <c r="E778" s="121">
        <v>1</v>
      </c>
      <c r="F778" s="312"/>
      <c r="G778" s="217"/>
    </row>
    <row r="779" spans="1:7" ht="12.75">
      <c r="A779" s="277"/>
      <c r="B779" s="282"/>
      <c r="C779" s="68" t="s">
        <v>49</v>
      </c>
      <c r="D779" s="270"/>
      <c r="E779" s="121">
        <v>1</v>
      </c>
      <c r="F779" s="312"/>
      <c r="G779" s="217"/>
    </row>
    <row r="780" spans="1:7" ht="12.75">
      <c r="A780" s="277"/>
      <c r="B780" s="282"/>
      <c r="C780" s="68" t="s">
        <v>50</v>
      </c>
      <c r="D780" s="270"/>
      <c r="E780" s="121">
        <v>1</v>
      </c>
      <c r="F780" s="312"/>
      <c r="G780" s="217"/>
    </row>
    <row r="781" spans="1:7" ht="12.75">
      <c r="A781" s="277"/>
      <c r="B781" s="282"/>
      <c r="C781" s="68" t="s">
        <v>51</v>
      </c>
      <c r="D781" s="270"/>
      <c r="E781" s="121">
        <v>1</v>
      </c>
      <c r="F781" s="312"/>
      <c r="G781" s="217"/>
    </row>
    <row r="782" spans="1:7" ht="12.75">
      <c r="A782" s="277"/>
      <c r="B782" s="282"/>
      <c r="C782" s="68" t="s">
        <v>52</v>
      </c>
      <c r="D782" s="270"/>
      <c r="E782" s="121">
        <v>1</v>
      </c>
      <c r="F782" s="312"/>
      <c r="G782" s="217"/>
    </row>
    <row r="783" spans="1:7" ht="12.75">
      <c r="A783" s="277"/>
      <c r="B783" s="282"/>
      <c r="C783" s="68" t="s">
        <v>53</v>
      </c>
      <c r="D783" s="270"/>
      <c r="E783" s="121">
        <v>1</v>
      </c>
      <c r="F783" s="312"/>
      <c r="G783" s="217"/>
    </row>
    <row r="784" spans="1:7" ht="12.75">
      <c r="A784" s="277"/>
      <c r="B784" s="282"/>
      <c r="C784" s="68" t="s">
        <v>54</v>
      </c>
      <c r="D784" s="270"/>
      <c r="E784" s="121">
        <v>1</v>
      </c>
      <c r="F784" s="312"/>
      <c r="G784" s="217"/>
    </row>
    <row r="785" spans="1:7" ht="12.75">
      <c r="A785" s="277"/>
      <c r="B785" s="282"/>
      <c r="C785" s="68" t="s">
        <v>55</v>
      </c>
      <c r="D785" s="270"/>
      <c r="E785" s="121">
        <v>1</v>
      </c>
      <c r="F785" s="312"/>
      <c r="G785" s="217"/>
    </row>
    <row r="786" spans="1:7" ht="12.75">
      <c r="A786" s="277"/>
      <c r="B786" s="282"/>
      <c r="C786" s="68" t="s">
        <v>56</v>
      </c>
      <c r="D786" s="270"/>
      <c r="E786" s="121">
        <v>1</v>
      </c>
      <c r="F786" s="312"/>
      <c r="G786" s="217"/>
    </row>
    <row r="787" spans="1:7" ht="12.75">
      <c r="A787" s="277"/>
      <c r="B787" s="282"/>
      <c r="C787" s="68" t="s">
        <v>57</v>
      </c>
      <c r="D787" s="270"/>
      <c r="E787" s="121">
        <v>1</v>
      </c>
      <c r="F787" s="312"/>
      <c r="G787" s="217"/>
    </row>
    <row r="788" spans="1:7" ht="12.75">
      <c r="A788" s="277"/>
      <c r="B788" s="282"/>
      <c r="C788" s="68" t="s">
        <v>58</v>
      </c>
      <c r="D788" s="270"/>
      <c r="E788" s="121">
        <v>1</v>
      </c>
      <c r="F788" s="312"/>
      <c r="G788" s="217"/>
    </row>
    <row r="789" spans="1:7" ht="12.75">
      <c r="A789" s="277"/>
      <c r="B789" s="282"/>
      <c r="C789" s="68" t="s">
        <v>59</v>
      </c>
      <c r="D789" s="270"/>
      <c r="E789" s="121">
        <v>1</v>
      </c>
      <c r="F789" s="312"/>
      <c r="G789" s="217"/>
    </row>
    <row r="790" spans="1:7" ht="12.75">
      <c r="A790" s="277"/>
      <c r="B790" s="282"/>
      <c r="C790" s="68" t="s">
        <v>59</v>
      </c>
      <c r="D790" s="266"/>
      <c r="E790" s="121">
        <v>1</v>
      </c>
      <c r="F790" s="312"/>
      <c r="G790" s="217"/>
    </row>
    <row r="791" spans="1:7" ht="12.75">
      <c r="A791" s="277"/>
      <c r="B791" s="282"/>
      <c r="C791" s="68" t="s">
        <v>59</v>
      </c>
      <c r="D791" s="266"/>
      <c r="E791" s="121">
        <v>1</v>
      </c>
      <c r="F791" s="312"/>
      <c r="G791" s="217"/>
    </row>
    <row r="792" spans="1:7" ht="12.75">
      <c r="A792" s="277"/>
      <c r="B792" s="282"/>
      <c r="C792" s="68" t="s">
        <v>59</v>
      </c>
      <c r="D792" s="266"/>
      <c r="E792" s="121">
        <v>1</v>
      </c>
      <c r="F792" s="312"/>
      <c r="G792" s="217"/>
    </row>
    <row r="793" spans="1:7" ht="12.75">
      <c r="A793" s="277"/>
      <c r="B793" s="282"/>
      <c r="C793" s="68" t="s">
        <v>59</v>
      </c>
      <c r="D793" s="266"/>
      <c r="E793" s="121">
        <v>1</v>
      </c>
      <c r="F793" s="312"/>
      <c r="G793" s="217"/>
    </row>
    <row r="794" spans="1:7" ht="12.75">
      <c r="A794" s="277"/>
      <c r="B794" s="282"/>
      <c r="C794" s="68" t="s">
        <v>60</v>
      </c>
      <c r="D794" s="266"/>
      <c r="E794" s="121">
        <v>1</v>
      </c>
      <c r="F794" s="312"/>
      <c r="G794" s="217"/>
    </row>
    <row r="795" spans="1:7" ht="12.75">
      <c r="A795" s="277"/>
      <c r="B795" s="282"/>
      <c r="C795" s="68" t="s">
        <v>61</v>
      </c>
      <c r="D795" s="266"/>
      <c r="E795" s="121">
        <v>1</v>
      </c>
      <c r="F795" s="312"/>
      <c r="G795" s="217"/>
    </row>
    <row r="796" spans="1:7" ht="12.75">
      <c r="A796" s="277"/>
      <c r="B796" s="282"/>
      <c r="C796" s="68" t="s">
        <v>62</v>
      </c>
      <c r="D796" s="266"/>
      <c r="E796" s="121">
        <v>1</v>
      </c>
      <c r="F796" s="312"/>
      <c r="G796" s="217"/>
    </row>
    <row r="797" spans="1:7" ht="12.75">
      <c r="A797" s="277"/>
      <c r="B797" s="282"/>
      <c r="C797" s="68" t="s">
        <v>63</v>
      </c>
      <c r="D797" s="266"/>
      <c r="E797" s="121">
        <v>1</v>
      </c>
      <c r="F797" s="312"/>
      <c r="G797" s="217"/>
    </row>
    <row r="798" spans="1:7" ht="12.75">
      <c r="A798" s="277"/>
      <c r="B798" s="282"/>
      <c r="C798" s="61" t="s">
        <v>64</v>
      </c>
      <c r="D798" s="266"/>
      <c r="E798" s="121">
        <v>1</v>
      </c>
      <c r="F798" s="312"/>
      <c r="G798" s="217"/>
    </row>
    <row r="799" spans="1:7" ht="12.75">
      <c r="A799" s="277"/>
      <c r="B799" s="282"/>
      <c r="C799" s="61" t="s">
        <v>65</v>
      </c>
      <c r="D799" s="266"/>
      <c r="E799" s="121">
        <v>1</v>
      </c>
      <c r="F799" s="312"/>
      <c r="G799" s="217"/>
    </row>
    <row r="800" spans="1:7" ht="12.75">
      <c r="A800" s="277"/>
      <c r="B800" s="282"/>
      <c r="C800" s="61" t="s">
        <v>66</v>
      </c>
      <c r="D800" s="266"/>
      <c r="E800" s="121">
        <v>1</v>
      </c>
      <c r="F800" s="312"/>
      <c r="G800" s="217"/>
    </row>
    <row r="801" spans="1:7" ht="12.75">
      <c r="A801" s="277"/>
      <c r="B801" s="282"/>
      <c r="C801" s="61" t="s">
        <v>67</v>
      </c>
      <c r="D801" s="266"/>
      <c r="E801" s="121">
        <v>1</v>
      </c>
      <c r="F801" s="312"/>
      <c r="G801" s="217"/>
    </row>
    <row r="802" spans="1:7" ht="12.75">
      <c r="A802" s="277"/>
      <c r="B802" s="282"/>
      <c r="C802" s="61" t="s">
        <v>68</v>
      </c>
      <c r="D802" s="266"/>
      <c r="E802" s="121">
        <v>1</v>
      </c>
      <c r="F802" s="312"/>
      <c r="G802" s="217"/>
    </row>
    <row r="803" spans="1:7" ht="12.75">
      <c r="A803" s="277"/>
      <c r="B803" s="282"/>
      <c r="C803" s="61" t="s">
        <v>69</v>
      </c>
      <c r="D803" s="266"/>
      <c r="E803" s="121">
        <v>1</v>
      </c>
      <c r="F803" s="312"/>
      <c r="G803" s="217"/>
    </row>
    <row r="804" spans="1:7" ht="12.75">
      <c r="A804" s="277"/>
      <c r="B804" s="282"/>
      <c r="C804" s="61" t="s">
        <v>70</v>
      </c>
      <c r="D804" s="266"/>
      <c r="E804" s="121">
        <v>1</v>
      </c>
      <c r="F804" s="312"/>
      <c r="G804" s="217"/>
    </row>
    <row r="805" spans="1:7" ht="12.75">
      <c r="A805" s="277"/>
      <c r="B805" s="282"/>
      <c r="C805" s="61" t="s">
        <v>71</v>
      </c>
      <c r="D805" s="266"/>
      <c r="E805" s="121">
        <v>1</v>
      </c>
      <c r="F805" s="312"/>
      <c r="G805" s="217"/>
    </row>
    <row r="806" spans="1:7" ht="12.75">
      <c r="A806" s="277"/>
      <c r="B806" s="282"/>
      <c r="C806" s="61" t="s">
        <v>72</v>
      </c>
      <c r="D806" s="266"/>
      <c r="E806" s="121">
        <v>1</v>
      </c>
      <c r="F806" s="312"/>
      <c r="G806" s="217"/>
    </row>
    <row r="807" spans="1:7" ht="12.75">
      <c r="A807" s="277"/>
      <c r="B807" s="282"/>
      <c r="C807" s="61" t="s">
        <v>73</v>
      </c>
      <c r="D807" s="266"/>
      <c r="E807" s="121">
        <v>1</v>
      </c>
      <c r="F807" s="312"/>
      <c r="G807" s="217"/>
    </row>
    <row r="808" spans="1:7" ht="12.75">
      <c r="A808" s="277"/>
      <c r="B808" s="282"/>
      <c r="C808" s="61" t="s">
        <v>74</v>
      </c>
      <c r="D808" s="266"/>
      <c r="E808" s="121">
        <v>1</v>
      </c>
      <c r="F808" s="312"/>
      <c r="G808" s="217"/>
    </row>
    <row r="809" spans="1:7" ht="12.75">
      <c r="A809" s="276"/>
      <c r="B809" s="283"/>
      <c r="C809" s="82" t="s">
        <v>45</v>
      </c>
      <c r="D809" s="267"/>
      <c r="E809" s="121">
        <v>1</v>
      </c>
      <c r="F809" s="313"/>
      <c r="G809" s="217"/>
    </row>
    <row r="810" spans="3:7" ht="14.25">
      <c r="C810" s="264" t="s">
        <v>10</v>
      </c>
      <c r="D810" s="279"/>
      <c r="E810" s="279"/>
      <c r="G810" s="219">
        <v>20000</v>
      </c>
    </row>
    <row r="811" spans="1:7" ht="12.75">
      <c r="A811" s="16"/>
      <c r="B811" s="35"/>
      <c r="C811" s="17"/>
      <c r="D811" s="208"/>
      <c r="E811" s="157"/>
      <c r="F811" s="109"/>
      <c r="G811" s="217"/>
    </row>
    <row r="812" spans="1:7" ht="12.75">
      <c r="A812" s="275">
        <v>135</v>
      </c>
      <c r="B812" s="35"/>
      <c r="C812" s="94" t="s">
        <v>75</v>
      </c>
      <c r="D812" s="292" t="s">
        <v>329</v>
      </c>
      <c r="E812" s="121">
        <v>1</v>
      </c>
      <c r="F812" s="260">
        <v>25000</v>
      </c>
      <c r="G812" s="217"/>
    </row>
    <row r="813" spans="1:7" ht="12.75">
      <c r="A813" s="277"/>
      <c r="B813" s="282">
        <v>396</v>
      </c>
      <c r="C813" s="82" t="s">
        <v>76</v>
      </c>
      <c r="D813" s="293"/>
      <c r="E813" s="121">
        <v>1</v>
      </c>
      <c r="F813" s="312"/>
      <c r="G813" s="217"/>
    </row>
    <row r="814" spans="1:7" ht="12.75">
      <c r="A814" s="277"/>
      <c r="B814" s="282"/>
      <c r="C814" s="82" t="s">
        <v>77</v>
      </c>
      <c r="D814" s="293"/>
      <c r="E814" s="121">
        <v>1</v>
      </c>
      <c r="F814" s="312"/>
      <c r="G814" s="217"/>
    </row>
    <row r="815" spans="1:7" ht="12.75">
      <c r="A815" s="277"/>
      <c r="B815" s="282"/>
      <c r="C815" s="82" t="s">
        <v>78</v>
      </c>
      <c r="D815" s="293"/>
      <c r="E815" s="121">
        <v>1</v>
      </c>
      <c r="F815" s="312"/>
      <c r="G815" s="217"/>
    </row>
    <row r="816" spans="1:7" ht="25.5">
      <c r="A816" s="277"/>
      <c r="B816" s="282"/>
      <c r="C816" s="82" t="s">
        <v>79</v>
      </c>
      <c r="D816" s="293"/>
      <c r="E816" s="121">
        <v>1</v>
      </c>
      <c r="F816" s="312"/>
      <c r="G816" s="217"/>
    </row>
    <row r="817" spans="1:7" ht="25.5">
      <c r="A817" s="277"/>
      <c r="B817" s="282"/>
      <c r="C817" s="82" t="s">
        <v>80</v>
      </c>
      <c r="D817" s="293"/>
      <c r="E817" s="121">
        <v>1</v>
      </c>
      <c r="F817" s="312"/>
      <c r="G817" s="217"/>
    </row>
    <row r="818" spans="1:7" ht="13.5" customHeight="1">
      <c r="A818" s="277"/>
      <c r="B818" s="282"/>
      <c r="C818" s="82" t="s">
        <v>81</v>
      </c>
      <c r="D818" s="293"/>
      <c r="E818" s="121">
        <v>1</v>
      </c>
      <c r="F818" s="312"/>
      <c r="G818" s="217"/>
    </row>
    <row r="819" spans="1:7" ht="12.75">
      <c r="A819" s="277"/>
      <c r="B819" s="282"/>
      <c r="C819" s="82" t="s">
        <v>82</v>
      </c>
      <c r="D819" s="293"/>
      <c r="E819" s="121">
        <v>1</v>
      </c>
      <c r="F819" s="312"/>
      <c r="G819" s="217"/>
    </row>
    <row r="820" spans="1:7" ht="12.75">
      <c r="A820" s="277"/>
      <c r="B820" s="282"/>
      <c r="C820" s="82" t="s">
        <v>83</v>
      </c>
      <c r="D820" s="293"/>
      <c r="E820" s="121">
        <v>1</v>
      </c>
      <c r="F820" s="312"/>
      <c r="G820" s="217"/>
    </row>
    <row r="821" spans="1:7" ht="12.75">
      <c r="A821" s="277"/>
      <c r="B821" s="282"/>
      <c r="C821" s="82" t="s">
        <v>84</v>
      </c>
      <c r="D821" s="293"/>
      <c r="E821" s="121">
        <v>1</v>
      </c>
      <c r="F821" s="312"/>
      <c r="G821" s="217"/>
    </row>
    <row r="822" spans="1:7" ht="12.75">
      <c r="A822" s="277"/>
      <c r="B822" s="282"/>
      <c r="C822" s="82" t="s">
        <v>85</v>
      </c>
      <c r="D822" s="293"/>
      <c r="E822" s="121">
        <v>1</v>
      </c>
      <c r="F822" s="312"/>
      <c r="G822" s="217"/>
    </row>
    <row r="823" spans="1:7" ht="12.75">
      <c r="A823" s="277"/>
      <c r="B823" s="282"/>
      <c r="C823" s="82" t="s">
        <v>86</v>
      </c>
      <c r="D823" s="293"/>
      <c r="E823" s="121">
        <v>1</v>
      </c>
      <c r="F823" s="312"/>
      <c r="G823" s="217"/>
    </row>
    <row r="824" spans="1:7" ht="12.75">
      <c r="A824" s="277"/>
      <c r="B824" s="282"/>
      <c r="C824" s="82" t="s">
        <v>87</v>
      </c>
      <c r="D824" s="293"/>
      <c r="E824" s="121">
        <v>1</v>
      </c>
      <c r="F824" s="312"/>
      <c r="G824" s="217"/>
    </row>
    <row r="825" spans="1:7" ht="12.75">
      <c r="A825" s="277"/>
      <c r="B825" s="282"/>
      <c r="C825" s="82" t="s">
        <v>88</v>
      </c>
      <c r="D825" s="293"/>
      <c r="E825" s="121">
        <v>1</v>
      </c>
      <c r="F825" s="312"/>
      <c r="G825" s="217"/>
    </row>
    <row r="826" spans="1:7" ht="15.75" customHeight="1">
      <c r="A826" s="277"/>
      <c r="B826" s="282"/>
      <c r="C826" s="82" t="s">
        <v>89</v>
      </c>
      <c r="D826" s="293"/>
      <c r="E826" s="121">
        <v>1</v>
      </c>
      <c r="F826" s="312"/>
      <c r="G826" s="217"/>
    </row>
    <row r="827" spans="1:7" ht="12.75">
      <c r="A827" s="277"/>
      <c r="B827" s="282"/>
      <c r="C827" s="82" t="s">
        <v>90</v>
      </c>
      <c r="D827" s="293"/>
      <c r="E827" s="121">
        <v>1</v>
      </c>
      <c r="F827" s="312"/>
      <c r="G827" s="217"/>
    </row>
    <row r="828" spans="1:7" ht="12.75">
      <c r="A828" s="277"/>
      <c r="B828" s="282"/>
      <c r="C828" s="82" t="s">
        <v>91</v>
      </c>
      <c r="D828" s="293"/>
      <c r="E828" s="121">
        <v>1</v>
      </c>
      <c r="F828" s="312"/>
      <c r="G828" s="217"/>
    </row>
    <row r="829" spans="1:7" ht="12.75">
      <c r="A829" s="277"/>
      <c r="B829" s="282"/>
      <c r="C829" s="82" t="s">
        <v>637</v>
      </c>
      <c r="D829" s="293"/>
      <c r="E829" s="121">
        <v>1</v>
      </c>
      <c r="F829" s="312"/>
      <c r="G829" s="217"/>
    </row>
    <row r="830" spans="1:7" ht="12.75">
      <c r="A830" s="277"/>
      <c r="B830" s="282"/>
      <c r="C830" s="82" t="s">
        <v>638</v>
      </c>
      <c r="D830" s="293"/>
      <c r="E830" s="121">
        <v>1</v>
      </c>
      <c r="F830" s="312"/>
      <c r="G830" s="217"/>
    </row>
    <row r="831" spans="1:7" ht="12.75">
      <c r="A831" s="277"/>
      <c r="B831" s="282"/>
      <c r="C831" s="82" t="s">
        <v>639</v>
      </c>
      <c r="D831" s="293"/>
      <c r="E831" s="121">
        <v>1</v>
      </c>
      <c r="F831" s="312"/>
      <c r="G831" s="217"/>
    </row>
    <row r="832" spans="1:7" ht="12.75">
      <c r="A832" s="277"/>
      <c r="B832" s="282"/>
      <c r="C832" s="82" t="s">
        <v>640</v>
      </c>
      <c r="D832" s="293"/>
      <c r="E832" s="121">
        <v>1</v>
      </c>
      <c r="F832" s="312"/>
      <c r="G832" s="217"/>
    </row>
    <row r="833" spans="1:7" ht="12.75">
      <c r="A833" s="277"/>
      <c r="B833" s="282"/>
      <c r="C833" s="82" t="s">
        <v>641</v>
      </c>
      <c r="D833" s="293"/>
      <c r="E833" s="121">
        <v>1</v>
      </c>
      <c r="F833" s="312"/>
      <c r="G833" s="217"/>
    </row>
    <row r="834" spans="1:7" ht="12.75">
      <c r="A834" s="277"/>
      <c r="B834" s="282"/>
      <c r="C834" s="82" t="s">
        <v>642</v>
      </c>
      <c r="D834" s="293"/>
      <c r="E834" s="121">
        <v>1</v>
      </c>
      <c r="F834" s="312"/>
      <c r="G834" s="217"/>
    </row>
    <row r="835" spans="1:7" ht="12.75">
      <c r="A835" s="277"/>
      <c r="B835" s="282"/>
      <c r="C835" s="82" t="s">
        <v>643</v>
      </c>
      <c r="D835" s="293"/>
      <c r="E835" s="121">
        <v>1</v>
      </c>
      <c r="F835" s="312"/>
      <c r="G835" s="217"/>
    </row>
    <row r="836" spans="1:7" ht="12.75">
      <c r="A836" s="277"/>
      <c r="B836" s="282"/>
      <c r="C836" s="82" t="s">
        <v>644</v>
      </c>
      <c r="D836" s="293"/>
      <c r="E836" s="121">
        <v>1</v>
      </c>
      <c r="F836" s="312"/>
      <c r="G836" s="217"/>
    </row>
    <row r="837" spans="1:7" ht="12.75">
      <c r="A837" s="277"/>
      <c r="B837" s="282"/>
      <c r="C837" s="82" t="s">
        <v>645</v>
      </c>
      <c r="D837" s="293"/>
      <c r="E837" s="121">
        <v>1</v>
      </c>
      <c r="F837" s="312"/>
      <c r="G837" s="217"/>
    </row>
    <row r="838" spans="1:7" ht="12.75">
      <c r="A838" s="277"/>
      <c r="B838" s="282"/>
      <c r="C838" s="82" t="s">
        <v>646</v>
      </c>
      <c r="D838" s="293"/>
      <c r="E838" s="121">
        <v>1</v>
      </c>
      <c r="F838" s="312"/>
      <c r="G838" s="217"/>
    </row>
    <row r="839" spans="1:7" ht="12.75">
      <c r="A839" s="277"/>
      <c r="B839" s="282"/>
      <c r="C839" s="82" t="s">
        <v>647</v>
      </c>
      <c r="D839" s="293"/>
      <c r="E839" s="121">
        <v>1</v>
      </c>
      <c r="F839" s="312"/>
      <c r="G839" s="217"/>
    </row>
    <row r="840" spans="1:7" ht="12.75">
      <c r="A840" s="277"/>
      <c r="B840" s="282"/>
      <c r="C840" s="82" t="s">
        <v>648</v>
      </c>
      <c r="D840" s="293"/>
      <c r="E840" s="121">
        <v>1</v>
      </c>
      <c r="F840" s="312"/>
      <c r="G840" s="217"/>
    </row>
    <row r="841" spans="1:7" ht="12.75">
      <c r="A841" s="277"/>
      <c r="B841" s="282"/>
      <c r="C841" s="82" t="s">
        <v>649</v>
      </c>
      <c r="D841" s="293"/>
      <c r="E841" s="121">
        <v>1</v>
      </c>
      <c r="F841" s="312"/>
      <c r="G841" s="217"/>
    </row>
    <row r="842" spans="1:7" ht="12.75">
      <c r="A842" s="277"/>
      <c r="B842" s="282"/>
      <c r="C842" s="82" t="s">
        <v>650</v>
      </c>
      <c r="D842" s="293"/>
      <c r="E842" s="121">
        <v>1</v>
      </c>
      <c r="F842" s="312"/>
      <c r="G842" s="217"/>
    </row>
    <row r="843" spans="1:7" ht="12.75">
      <c r="A843" s="277"/>
      <c r="B843" s="282"/>
      <c r="C843" s="82" t="s">
        <v>651</v>
      </c>
      <c r="D843" s="293"/>
      <c r="E843" s="121">
        <v>1</v>
      </c>
      <c r="F843" s="312"/>
      <c r="G843" s="217"/>
    </row>
    <row r="844" spans="1:7" ht="12.75">
      <c r="A844" s="277"/>
      <c r="B844" s="282"/>
      <c r="C844" s="82" t="s">
        <v>652</v>
      </c>
      <c r="D844" s="293"/>
      <c r="E844" s="121">
        <v>1</v>
      </c>
      <c r="F844" s="312"/>
      <c r="G844" s="217"/>
    </row>
    <row r="845" spans="1:7" ht="12.75">
      <c r="A845" s="277"/>
      <c r="B845" s="282"/>
      <c r="C845" s="82" t="s">
        <v>653</v>
      </c>
      <c r="D845" s="293"/>
      <c r="E845" s="121">
        <v>1</v>
      </c>
      <c r="F845" s="312"/>
      <c r="G845" s="217"/>
    </row>
    <row r="846" spans="1:7" ht="12.75">
      <c r="A846" s="277"/>
      <c r="B846" s="282"/>
      <c r="C846" s="82" t="s">
        <v>654</v>
      </c>
      <c r="D846" s="293"/>
      <c r="E846" s="121">
        <v>1</v>
      </c>
      <c r="F846" s="312"/>
      <c r="G846" s="217"/>
    </row>
    <row r="847" spans="1:7" ht="12.75">
      <c r="A847" s="277"/>
      <c r="B847" s="282"/>
      <c r="C847" s="82" t="s">
        <v>655</v>
      </c>
      <c r="D847" s="293"/>
      <c r="E847" s="121">
        <v>1</v>
      </c>
      <c r="F847" s="312"/>
      <c r="G847" s="217"/>
    </row>
    <row r="848" spans="1:7" ht="12.75">
      <c r="A848" s="277"/>
      <c r="B848" s="282"/>
      <c r="C848" s="82" t="s">
        <v>656</v>
      </c>
      <c r="D848" s="293"/>
      <c r="E848" s="121">
        <v>1</v>
      </c>
      <c r="F848" s="312"/>
      <c r="G848" s="217"/>
    </row>
    <row r="849" spans="1:7" ht="12.75">
      <c r="A849" s="277"/>
      <c r="B849" s="282"/>
      <c r="C849" s="82" t="s">
        <v>657</v>
      </c>
      <c r="D849" s="293"/>
      <c r="E849" s="121">
        <v>1</v>
      </c>
      <c r="F849" s="312"/>
      <c r="G849" s="217"/>
    </row>
    <row r="850" spans="1:7" ht="12.75">
      <c r="A850" s="277"/>
      <c r="B850" s="282"/>
      <c r="C850" s="82" t="s">
        <v>658</v>
      </c>
      <c r="D850" s="293"/>
      <c r="E850" s="121">
        <v>1</v>
      </c>
      <c r="F850" s="312"/>
      <c r="G850" s="217"/>
    </row>
    <row r="851" spans="1:7" ht="12.75">
      <c r="A851" s="277"/>
      <c r="B851" s="282"/>
      <c r="C851" s="82" t="s">
        <v>659</v>
      </c>
      <c r="D851" s="293"/>
      <c r="E851" s="121">
        <v>1</v>
      </c>
      <c r="F851" s="312"/>
      <c r="G851" s="217"/>
    </row>
    <row r="852" spans="1:7" ht="12.75">
      <c r="A852" s="277"/>
      <c r="B852" s="282"/>
      <c r="C852" s="82" t="s">
        <v>660</v>
      </c>
      <c r="D852" s="293"/>
      <c r="E852" s="121">
        <v>1</v>
      </c>
      <c r="F852" s="312"/>
      <c r="G852" s="217"/>
    </row>
    <row r="853" spans="1:7" ht="12.75">
      <c r="A853" s="277"/>
      <c r="B853" s="282"/>
      <c r="C853" s="82" t="s">
        <v>661</v>
      </c>
      <c r="D853" s="293"/>
      <c r="E853" s="121">
        <v>1</v>
      </c>
      <c r="F853" s="312"/>
      <c r="G853" s="217"/>
    </row>
    <row r="854" spans="1:7" ht="12.75">
      <c r="A854" s="277"/>
      <c r="B854" s="282"/>
      <c r="C854" s="82" t="s">
        <v>662</v>
      </c>
      <c r="D854" s="293"/>
      <c r="E854" s="121">
        <v>1</v>
      </c>
      <c r="F854" s="312"/>
      <c r="G854" s="217"/>
    </row>
    <row r="855" spans="1:7" ht="12.75">
      <c r="A855" s="277"/>
      <c r="B855" s="282"/>
      <c r="C855" s="82" t="s">
        <v>663</v>
      </c>
      <c r="D855" s="293"/>
      <c r="E855" s="121">
        <v>1</v>
      </c>
      <c r="F855" s="312"/>
      <c r="G855" s="217"/>
    </row>
    <row r="856" spans="1:7" ht="12.75">
      <c r="A856" s="277"/>
      <c r="B856" s="282"/>
      <c r="C856" s="82" t="s">
        <v>664</v>
      </c>
      <c r="D856" s="293"/>
      <c r="E856" s="121">
        <v>1</v>
      </c>
      <c r="F856" s="312"/>
      <c r="G856" s="217"/>
    </row>
    <row r="857" spans="1:7" ht="25.5">
      <c r="A857" s="277"/>
      <c r="B857" s="282"/>
      <c r="C857" s="82" t="s">
        <v>665</v>
      </c>
      <c r="D857" s="293"/>
      <c r="E857" s="121">
        <v>1</v>
      </c>
      <c r="F857" s="312"/>
      <c r="G857" s="217"/>
    </row>
    <row r="858" spans="1:7" ht="12.75">
      <c r="A858" s="277"/>
      <c r="B858" s="282"/>
      <c r="C858" s="82" t="s">
        <v>666</v>
      </c>
      <c r="D858" s="293"/>
      <c r="E858" s="121">
        <v>1</v>
      </c>
      <c r="F858" s="312"/>
      <c r="G858" s="217"/>
    </row>
    <row r="859" spans="1:7" ht="12.75">
      <c r="A859" s="277"/>
      <c r="B859" s="282"/>
      <c r="C859" s="82" t="s">
        <v>667</v>
      </c>
      <c r="D859" s="293"/>
      <c r="E859" s="121">
        <v>1</v>
      </c>
      <c r="F859" s="312"/>
      <c r="G859" s="217"/>
    </row>
    <row r="860" spans="1:7" ht="12.75">
      <c r="A860" s="277"/>
      <c r="B860" s="282"/>
      <c r="C860" s="82" t="s">
        <v>668</v>
      </c>
      <c r="D860" s="293"/>
      <c r="E860" s="121">
        <v>1</v>
      </c>
      <c r="F860" s="312"/>
      <c r="G860" s="217"/>
    </row>
    <row r="861" spans="1:7" ht="12.75">
      <c r="A861" s="277"/>
      <c r="B861" s="282"/>
      <c r="C861" s="82" t="s">
        <v>574</v>
      </c>
      <c r="D861" s="293"/>
      <c r="E861" s="121">
        <v>1</v>
      </c>
      <c r="F861" s="312"/>
      <c r="G861" s="217"/>
    </row>
    <row r="862" spans="1:7" ht="25.5">
      <c r="A862" s="277"/>
      <c r="B862" s="282"/>
      <c r="C862" s="82" t="s">
        <v>575</v>
      </c>
      <c r="D862" s="293"/>
      <c r="E862" s="121">
        <v>1</v>
      </c>
      <c r="F862" s="312"/>
      <c r="G862" s="217"/>
    </row>
    <row r="863" spans="1:7" ht="12.75">
      <c r="A863" s="277"/>
      <c r="B863" s="282"/>
      <c r="C863" s="82" t="s">
        <v>576</v>
      </c>
      <c r="D863" s="293"/>
      <c r="E863" s="121">
        <v>1</v>
      </c>
      <c r="F863" s="312"/>
      <c r="G863" s="217"/>
    </row>
    <row r="864" spans="1:7" ht="12.75">
      <c r="A864" s="277"/>
      <c r="B864" s="282"/>
      <c r="C864" s="82" t="s">
        <v>577</v>
      </c>
      <c r="D864" s="293"/>
      <c r="E864" s="121">
        <v>1</v>
      </c>
      <c r="F864" s="312"/>
      <c r="G864" s="217"/>
    </row>
    <row r="865" spans="1:7" ht="12.75">
      <c r="A865" s="277"/>
      <c r="B865" s="282"/>
      <c r="C865" s="82" t="s">
        <v>578</v>
      </c>
      <c r="D865" s="293"/>
      <c r="E865" s="121">
        <v>1</v>
      </c>
      <c r="F865" s="312"/>
      <c r="G865" s="217"/>
    </row>
    <row r="866" spans="1:7" ht="12.75">
      <c r="A866" s="277"/>
      <c r="B866" s="282"/>
      <c r="C866" s="82" t="s">
        <v>579</v>
      </c>
      <c r="D866" s="293"/>
      <c r="E866" s="121">
        <v>1</v>
      </c>
      <c r="F866" s="312"/>
      <c r="G866" s="217"/>
    </row>
    <row r="867" spans="1:7" ht="12.75">
      <c r="A867" s="277"/>
      <c r="B867" s="282"/>
      <c r="C867" s="82" t="s">
        <v>580</v>
      </c>
      <c r="D867" s="293"/>
      <c r="E867" s="121">
        <v>1</v>
      </c>
      <c r="F867" s="312"/>
      <c r="G867" s="217"/>
    </row>
    <row r="868" spans="1:7" ht="12.75">
      <c r="A868" s="277"/>
      <c r="B868" s="282"/>
      <c r="C868" s="82" t="s">
        <v>581</v>
      </c>
      <c r="D868" s="293"/>
      <c r="E868" s="121">
        <v>1</v>
      </c>
      <c r="F868" s="312"/>
      <c r="G868" s="217"/>
    </row>
    <row r="869" spans="1:7" ht="12.75">
      <c r="A869" s="277"/>
      <c r="B869" s="282"/>
      <c r="C869" s="82" t="s">
        <v>582</v>
      </c>
      <c r="D869" s="293"/>
      <c r="E869" s="121">
        <v>1</v>
      </c>
      <c r="F869" s="312"/>
      <c r="G869" s="217"/>
    </row>
    <row r="870" spans="1:7" ht="12.75">
      <c r="A870" s="276"/>
      <c r="B870" s="30"/>
      <c r="C870" s="82" t="s">
        <v>45</v>
      </c>
      <c r="D870" s="294"/>
      <c r="E870" s="121">
        <v>1</v>
      </c>
      <c r="F870" s="313"/>
      <c r="G870" s="217"/>
    </row>
    <row r="871" spans="3:7" ht="14.25">
      <c r="C871" s="264" t="s">
        <v>10</v>
      </c>
      <c r="D871" s="279"/>
      <c r="E871" s="279"/>
      <c r="G871" s="219">
        <v>25000</v>
      </c>
    </row>
    <row r="872" spans="1:7" ht="12.75">
      <c r="A872" s="21"/>
      <c r="B872" s="227"/>
      <c r="C872" s="17"/>
      <c r="D872" s="157"/>
      <c r="E872" s="157"/>
      <c r="G872" s="217"/>
    </row>
    <row r="873" spans="1:7" ht="57">
      <c r="A873" s="161">
        <v>136</v>
      </c>
      <c r="B873" s="95">
        <v>397</v>
      </c>
      <c r="C873" s="228" t="s">
        <v>129</v>
      </c>
      <c r="D873" s="104" t="s">
        <v>510</v>
      </c>
      <c r="E873" s="121">
        <v>5</v>
      </c>
      <c r="F873" s="9">
        <v>750</v>
      </c>
      <c r="G873" s="217">
        <f>E873*F873</f>
        <v>3750</v>
      </c>
    </row>
    <row r="874" spans="3:7" ht="14.25">
      <c r="C874" s="264" t="s">
        <v>10</v>
      </c>
      <c r="D874" s="279"/>
      <c r="E874" s="279"/>
      <c r="G874" s="219">
        <f>SUM(G873)</f>
        <v>3750</v>
      </c>
    </row>
    <row r="875" spans="3:7" ht="12.75">
      <c r="C875" s="17"/>
      <c r="D875" s="157"/>
      <c r="E875" s="157"/>
      <c r="G875" s="217"/>
    </row>
    <row r="876" spans="1:7" ht="42.75">
      <c r="A876" s="10">
        <v>137</v>
      </c>
      <c r="B876" s="3">
        <v>398</v>
      </c>
      <c r="C876" s="230" t="s">
        <v>130</v>
      </c>
      <c r="D876" s="104" t="s">
        <v>510</v>
      </c>
      <c r="E876" s="121">
        <v>5</v>
      </c>
      <c r="F876" s="9">
        <v>750</v>
      </c>
      <c r="G876" s="217">
        <f>E876*F876</f>
        <v>3750</v>
      </c>
    </row>
    <row r="877" spans="3:7" ht="14.25">
      <c r="C877" s="264" t="s">
        <v>10</v>
      </c>
      <c r="D877" s="279"/>
      <c r="E877" s="279"/>
      <c r="G877" s="219">
        <f>SUM(G876)</f>
        <v>3750</v>
      </c>
    </row>
    <row r="878" spans="2:7" ht="12.75">
      <c r="B878" s="35"/>
      <c r="C878" s="17"/>
      <c r="D878" s="157"/>
      <c r="E878" s="208"/>
      <c r="G878" s="217"/>
    </row>
    <row r="879" spans="1:7" ht="42.75">
      <c r="A879" s="10">
        <v>138</v>
      </c>
      <c r="B879" s="35">
        <v>399</v>
      </c>
      <c r="C879" s="229" t="s">
        <v>131</v>
      </c>
      <c r="D879" s="104" t="s">
        <v>510</v>
      </c>
      <c r="E879" s="119">
        <v>5</v>
      </c>
      <c r="F879" s="9">
        <v>750</v>
      </c>
      <c r="G879" s="217">
        <f>E879*F879</f>
        <v>3750</v>
      </c>
    </row>
    <row r="880" spans="3:7" ht="14.25">
      <c r="C880" s="264" t="s">
        <v>10</v>
      </c>
      <c r="D880" s="279"/>
      <c r="E880" s="280"/>
      <c r="G880" s="219">
        <f>SUM(G879)</f>
        <v>3750</v>
      </c>
    </row>
    <row r="881" spans="3:7" ht="12.75">
      <c r="C881" s="17"/>
      <c r="D881" s="157"/>
      <c r="E881" s="158"/>
      <c r="G881" s="217"/>
    </row>
    <row r="882" spans="1:7" ht="38.25">
      <c r="A882" s="10">
        <v>139</v>
      </c>
      <c r="B882" s="3">
        <v>400</v>
      </c>
      <c r="C882" s="96" t="s">
        <v>132</v>
      </c>
      <c r="D882" s="104"/>
      <c r="E882" s="121">
        <v>1</v>
      </c>
      <c r="F882" s="9">
        <v>20000</v>
      </c>
      <c r="G882" s="217">
        <f>E882*F882</f>
        <v>20000</v>
      </c>
    </row>
    <row r="883" spans="3:7" ht="14.25">
      <c r="C883" s="264" t="s">
        <v>10</v>
      </c>
      <c r="D883" s="279"/>
      <c r="E883" s="279"/>
      <c r="G883" s="219">
        <f>SUM(G882)</f>
        <v>20000</v>
      </c>
    </row>
    <row r="884" spans="3:7" ht="12.75">
      <c r="C884" s="17"/>
      <c r="D884" s="157"/>
      <c r="E884" s="157"/>
      <c r="G884" s="217"/>
    </row>
    <row r="885" spans="1:7" ht="38.25">
      <c r="A885" s="10">
        <v>140</v>
      </c>
      <c r="B885" s="3">
        <v>401</v>
      </c>
      <c r="C885" s="96" t="s">
        <v>133</v>
      </c>
      <c r="D885" s="104"/>
      <c r="E885" s="121">
        <v>1</v>
      </c>
      <c r="F885" s="9">
        <v>18000</v>
      </c>
      <c r="G885" s="217">
        <f>E885*F885</f>
        <v>18000</v>
      </c>
    </row>
    <row r="886" spans="3:7" ht="14.25">
      <c r="C886" s="264" t="s">
        <v>10</v>
      </c>
      <c r="D886" s="279"/>
      <c r="E886" s="279"/>
      <c r="G886" s="219">
        <f>SUM(G885)</f>
        <v>18000</v>
      </c>
    </row>
    <row r="887" spans="3:7" ht="12.75">
      <c r="C887" s="17"/>
      <c r="D887" s="157"/>
      <c r="E887" s="157"/>
      <c r="G887" s="217"/>
    </row>
    <row r="888" spans="1:7" ht="38.25">
      <c r="A888" s="10">
        <v>141</v>
      </c>
      <c r="B888" s="3">
        <v>402</v>
      </c>
      <c r="C888" s="96" t="s">
        <v>134</v>
      </c>
      <c r="D888" s="141" t="s">
        <v>633</v>
      </c>
      <c r="E888" s="121">
        <v>1</v>
      </c>
      <c r="F888" s="9">
        <v>20000</v>
      </c>
      <c r="G888" s="217">
        <f>E888*F888</f>
        <v>20000</v>
      </c>
    </row>
    <row r="889" spans="2:7" ht="14.25">
      <c r="B889" s="35"/>
      <c r="C889" s="264" t="s">
        <v>10</v>
      </c>
      <c r="D889" s="279"/>
      <c r="E889" s="279"/>
      <c r="G889" s="219">
        <f>SUM(G888)</f>
        <v>20000</v>
      </c>
    </row>
    <row r="890" spans="1:7" ht="12.75">
      <c r="A890" s="275">
        <v>142</v>
      </c>
      <c r="B890" s="281">
        <v>403</v>
      </c>
      <c r="C890" s="65" t="s">
        <v>135</v>
      </c>
      <c r="D890" s="265" t="s">
        <v>632</v>
      </c>
      <c r="E890" s="281">
        <v>100</v>
      </c>
      <c r="F890" s="260">
        <v>3000</v>
      </c>
      <c r="G890" s="330">
        <v>3750</v>
      </c>
    </row>
    <row r="891" spans="1:7" ht="12.75">
      <c r="A891" s="277"/>
      <c r="B891" s="244"/>
      <c r="C891" s="68" t="s">
        <v>136</v>
      </c>
      <c r="D891" s="266"/>
      <c r="E891" s="282"/>
      <c r="F891" s="312"/>
      <c r="G891" s="331"/>
    </row>
    <row r="892" spans="1:7" ht="12.75">
      <c r="A892" s="277"/>
      <c r="B892" s="244"/>
      <c r="C892" s="68" t="s">
        <v>137</v>
      </c>
      <c r="D892" s="266"/>
      <c r="E892" s="282"/>
      <c r="F892" s="312"/>
      <c r="G892" s="331"/>
    </row>
    <row r="893" spans="1:7" ht="12.75">
      <c r="A893" s="277"/>
      <c r="B893" s="244"/>
      <c r="C893" s="68" t="s">
        <v>138</v>
      </c>
      <c r="D893" s="266"/>
      <c r="E893" s="282"/>
      <c r="F893" s="312"/>
      <c r="G893" s="331"/>
    </row>
    <row r="894" spans="1:7" ht="12.75">
      <c r="A894" s="276"/>
      <c r="B894" s="246"/>
      <c r="C894" s="68" t="s">
        <v>139</v>
      </c>
      <c r="D894" s="267"/>
      <c r="E894" s="283"/>
      <c r="F894" s="313"/>
      <c r="G894" s="332"/>
    </row>
    <row r="895" spans="2:7" ht="14.25">
      <c r="B895" s="30"/>
      <c r="C895" s="264" t="s">
        <v>10</v>
      </c>
      <c r="D895" s="279"/>
      <c r="E895" s="279"/>
      <c r="G895" s="219">
        <f>SUM(G890)</f>
        <v>3750</v>
      </c>
    </row>
    <row r="896" spans="2:7" ht="12.75">
      <c r="B896" s="30"/>
      <c r="C896" s="17"/>
      <c r="D896" s="157"/>
      <c r="E896" s="157"/>
      <c r="G896" s="217"/>
    </row>
    <row r="897" spans="1:7" ht="38.25">
      <c r="A897" s="10">
        <v>143</v>
      </c>
      <c r="B897" s="3">
        <v>404</v>
      </c>
      <c r="C897" s="96" t="s">
        <v>140</v>
      </c>
      <c r="D897" s="140" t="s">
        <v>631</v>
      </c>
      <c r="E897" s="121">
        <v>3</v>
      </c>
      <c r="F897" s="9">
        <v>10000</v>
      </c>
      <c r="G897" s="217">
        <f>E897*F897</f>
        <v>30000</v>
      </c>
    </row>
    <row r="898" spans="3:7" ht="14.25">
      <c r="C898" s="264" t="s">
        <v>10</v>
      </c>
      <c r="D898" s="279"/>
      <c r="E898" s="279"/>
      <c r="G898" s="219">
        <f>SUM(G897)</f>
        <v>30000</v>
      </c>
    </row>
    <row r="899" spans="1:7" ht="12.75">
      <c r="A899" s="16"/>
      <c r="B899" s="35"/>
      <c r="C899" s="17"/>
      <c r="D899" s="208"/>
      <c r="E899" s="208"/>
      <c r="F899" s="109"/>
      <c r="G899" s="217"/>
    </row>
    <row r="900" spans="1:7" ht="12.75">
      <c r="A900" s="275">
        <v>144</v>
      </c>
      <c r="B900" s="281">
        <v>405</v>
      </c>
      <c r="C900" s="97" t="s">
        <v>141</v>
      </c>
      <c r="D900" s="292" t="s">
        <v>465</v>
      </c>
      <c r="E900" s="289">
        <v>3</v>
      </c>
      <c r="F900" s="260">
        <v>2000</v>
      </c>
      <c r="G900" s="217">
        <f>E900*F900</f>
        <v>6000</v>
      </c>
    </row>
    <row r="901" spans="1:7" ht="12.75">
      <c r="A901" s="277"/>
      <c r="B901" s="282"/>
      <c r="C901" s="73" t="s">
        <v>142</v>
      </c>
      <c r="D901" s="293"/>
      <c r="E901" s="290"/>
      <c r="F901" s="312"/>
      <c r="G901" s="327"/>
    </row>
    <row r="902" spans="1:7" ht="12.75">
      <c r="A902" s="277"/>
      <c r="B902" s="282"/>
      <c r="C902" s="73" t="s">
        <v>143</v>
      </c>
      <c r="D902" s="293"/>
      <c r="E902" s="290"/>
      <c r="F902" s="312"/>
      <c r="G902" s="328"/>
    </row>
    <row r="903" spans="1:7" ht="12.75">
      <c r="A903" s="277"/>
      <c r="B903" s="282"/>
      <c r="C903" s="73" t="s">
        <v>144</v>
      </c>
      <c r="D903" s="293"/>
      <c r="E903" s="290"/>
      <c r="F903" s="312"/>
      <c r="G903" s="328"/>
    </row>
    <row r="904" spans="1:7" ht="12.75">
      <c r="A904" s="277"/>
      <c r="B904" s="282"/>
      <c r="C904" s="73" t="s">
        <v>145</v>
      </c>
      <c r="D904" s="293"/>
      <c r="E904" s="290"/>
      <c r="F904" s="312"/>
      <c r="G904" s="328"/>
    </row>
    <row r="905" spans="1:7" ht="12.75" customHeight="1">
      <c r="A905" s="276"/>
      <c r="B905" s="283"/>
      <c r="C905" s="73" t="s">
        <v>146</v>
      </c>
      <c r="D905" s="294"/>
      <c r="E905" s="291"/>
      <c r="F905" s="313"/>
      <c r="G905" s="329"/>
    </row>
    <row r="906" spans="3:7" ht="14.25">
      <c r="C906" s="264" t="s">
        <v>10</v>
      </c>
      <c r="D906" s="279"/>
      <c r="E906" s="279"/>
      <c r="G906" s="219">
        <f>SUM(G900:G905)</f>
        <v>6000</v>
      </c>
    </row>
    <row r="907" spans="3:7" ht="12.75">
      <c r="C907" s="17"/>
      <c r="D907" s="157"/>
      <c r="E907" s="157"/>
      <c r="G907" s="217"/>
    </row>
    <row r="908" spans="1:7" ht="12.75">
      <c r="A908" s="16"/>
      <c r="B908" s="35"/>
      <c r="C908" s="17"/>
      <c r="D908" s="208"/>
      <c r="E908" s="208"/>
      <c r="F908" s="109"/>
      <c r="G908" s="217"/>
    </row>
    <row r="909" spans="1:7" ht="12.75">
      <c r="A909" s="275">
        <v>145</v>
      </c>
      <c r="B909" s="281">
        <v>407</v>
      </c>
      <c r="C909" s="98" t="s">
        <v>147</v>
      </c>
      <c r="D909" s="292"/>
      <c r="E909" s="292">
        <v>5</v>
      </c>
      <c r="F909" s="260">
        <v>1500</v>
      </c>
      <c r="G909" s="217">
        <f>E909*F909</f>
        <v>7500</v>
      </c>
    </row>
    <row r="910" spans="1:7" ht="25.5">
      <c r="A910" s="277"/>
      <c r="B910" s="282"/>
      <c r="C910" s="73" t="s">
        <v>148</v>
      </c>
      <c r="D910" s="293"/>
      <c r="E910" s="272"/>
      <c r="F910" s="312"/>
      <c r="G910" s="327"/>
    </row>
    <row r="911" spans="1:7" ht="12.75">
      <c r="A911" s="277"/>
      <c r="B911" s="282"/>
      <c r="C911" s="73" t="s">
        <v>149</v>
      </c>
      <c r="D911" s="293"/>
      <c r="E911" s="272"/>
      <c r="F911" s="312"/>
      <c r="G911" s="328"/>
    </row>
    <row r="912" spans="1:7" ht="12.75">
      <c r="A912" s="277"/>
      <c r="B912" s="282"/>
      <c r="C912" s="73" t="s">
        <v>150</v>
      </c>
      <c r="D912" s="293"/>
      <c r="E912" s="272"/>
      <c r="F912" s="312"/>
      <c r="G912" s="328"/>
    </row>
    <row r="913" spans="1:7" ht="12.75">
      <c r="A913" s="277"/>
      <c r="B913" s="282"/>
      <c r="C913" s="73" t="s">
        <v>151</v>
      </c>
      <c r="D913" s="293"/>
      <c r="E913" s="272"/>
      <c r="F913" s="312"/>
      <c r="G913" s="328"/>
    </row>
    <row r="914" spans="1:7" ht="12.75">
      <c r="A914" s="277"/>
      <c r="B914" s="282"/>
      <c r="C914" s="73" t="s">
        <v>152</v>
      </c>
      <c r="D914" s="293"/>
      <c r="E914" s="272"/>
      <c r="F914" s="312"/>
      <c r="G914" s="328"/>
    </row>
    <row r="915" spans="1:7" ht="18.75">
      <c r="A915" s="276"/>
      <c r="B915" s="283"/>
      <c r="C915" s="73" t="s">
        <v>153</v>
      </c>
      <c r="D915" s="294"/>
      <c r="E915" s="273"/>
      <c r="F915" s="313"/>
      <c r="G915" s="329"/>
    </row>
    <row r="916" spans="3:7" ht="14.25">
      <c r="C916" s="264" t="s">
        <v>10</v>
      </c>
      <c r="D916" s="279"/>
      <c r="E916" s="279"/>
      <c r="G916" s="219">
        <f>SUM(G909:G915)</f>
        <v>7500</v>
      </c>
    </row>
    <row r="917" spans="3:7" ht="12.75">
      <c r="C917" s="17"/>
      <c r="D917" s="208"/>
      <c r="E917" s="208"/>
      <c r="F917" s="109"/>
      <c r="G917" s="217"/>
    </row>
    <row r="918" spans="1:7" ht="12.75">
      <c r="A918" s="3"/>
      <c r="C918" s="98" t="s">
        <v>154</v>
      </c>
      <c r="D918" s="292" t="s">
        <v>326</v>
      </c>
      <c r="E918" s="289">
        <v>5</v>
      </c>
      <c r="F918" s="314">
        <v>700</v>
      </c>
      <c r="G918" s="217"/>
    </row>
    <row r="919" spans="1:8" ht="63.75">
      <c r="A919" s="275">
        <v>146</v>
      </c>
      <c r="B919" s="281">
        <v>408</v>
      </c>
      <c r="C919" s="73" t="s">
        <v>155</v>
      </c>
      <c r="D919" s="293"/>
      <c r="E919" s="290"/>
      <c r="F919" s="315"/>
      <c r="G919" s="217">
        <f>E918*F918</f>
        <v>3500</v>
      </c>
      <c r="H919" s="238"/>
    </row>
    <row r="920" spans="1:7" ht="12.75">
      <c r="A920" s="277"/>
      <c r="B920" s="282"/>
      <c r="C920" s="80" t="s">
        <v>156</v>
      </c>
      <c r="D920" s="293"/>
      <c r="E920" s="290"/>
      <c r="F920" s="315"/>
      <c r="G920" s="217"/>
    </row>
    <row r="921" spans="1:7" ht="12.75">
      <c r="A921" s="277"/>
      <c r="B921" s="282"/>
      <c r="C921" s="99" t="s">
        <v>157</v>
      </c>
      <c r="D921" s="293"/>
      <c r="E921" s="290"/>
      <c r="F921" s="315"/>
      <c r="G921" s="217"/>
    </row>
    <row r="922" spans="1:7" ht="12.75">
      <c r="A922" s="277"/>
      <c r="B922" s="282"/>
      <c r="C922" s="99" t="s">
        <v>158</v>
      </c>
      <c r="D922" s="293"/>
      <c r="E922" s="290"/>
      <c r="F922" s="315"/>
      <c r="G922" s="217"/>
    </row>
    <row r="923" spans="1:7" ht="12.75">
      <c r="A923" s="276"/>
      <c r="B923" s="283"/>
      <c r="C923" s="68" t="s">
        <v>179</v>
      </c>
      <c r="D923" s="294"/>
      <c r="E923" s="291"/>
      <c r="F923" s="316"/>
      <c r="G923" s="217"/>
    </row>
    <row r="924" spans="3:7" ht="14.25">
      <c r="C924" s="264" t="s">
        <v>10</v>
      </c>
      <c r="D924" s="279"/>
      <c r="E924" s="279"/>
      <c r="G924" s="219">
        <v>3500</v>
      </c>
    </row>
    <row r="925" spans="3:7" ht="12.75">
      <c r="C925" s="165"/>
      <c r="D925" s="157"/>
      <c r="E925" s="157"/>
      <c r="G925" s="217"/>
    </row>
    <row r="926" spans="1:7" ht="12.75">
      <c r="A926" s="10">
        <v>147</v>
      </c>
      <c r="B926" s="3">
        <v>409</v>
      </c>
      <c r="C926" s="213" t="s">
        <v>180</v>
      </c>
      <c r="D926" s="104" t="s">
        <v>257</v>
      </c>
      <c r="E926" s="121">
        <v>100</v>
      </c>
      <c r="F926" s="9">
        <v>80</v>
      </c>
      <c r="G926" s="217">
        <f>E926*F926</f>
        <v>8000</v>
      </c>
    </row>
    <row r="927" spans="3:7" ht="14.25">
      <c r="C927" s="264" t="s">
        <v>10</v>
      </c>
      <c r="D927" s="279"/>
      <c r="E927" s="279"/>
      <c r="G927" s="219">
        <v>8000</v>
      </c>
    </row>
    <row r="928" spans="3:7" ht="12.75">
      <c r="C928" s="156"/>
      <c r="D928" s="157"/>
      <c r="E928" s="157"/>
      <c r="G928" s="217"/>
    </row>
    <row r="929" spans="1:7" ht="25.5">
      <c r="A929" s="10">
        <v>148</v>
      </c>
      <c r="B929" s="3">
        <v>410</v>
      </c>
      <c r="C929" s="100" t="s">
        <v>181</v>
      </c>
      <c r="D929" s="104"/>
      <c r="E929" s="121">
        <v>100</v>
      </c>
      <c r="F929" s="9">
        <v>18</v>
      </c>
      <c r="G929" s="217">
        <f>E929*F929</f>
        <v>1800</v>
      </c>
    </row>
    <row r="930" spans="3:7" ht="14.25">
      <c r="C930" s="264" t="s">
        <v>10</v>
      </c>
      <c r="D930" s="279"/>
      <c r="E930" s="279"/>
      <c r="G930" s="219">
        <f>SUM(G929)</f>
        <v>1800</v>
      </c>
    </row>
    <row r="931" spans="1:7" ht="12.75">
      <c r="A931" s="16"/>
      <c r="B931" s="35"/>
      <c r="C931" s="17"/>
      <c r="D931" s="208"/>
      <c r="E931" s="208"/>
      <c r="F931" s="109"/>
      <c r="G931" s="217"/>
    </row>
    <row r="932" spans="1:7" ht="12.75">
      <c r="A932" s="275">
        <v>149</v>
      </c>
      <c r="B932" s="281">
        <v>411</v>
      </c>
      <c r="C932" s="96" t="s">
        <v>185</v>
      </c>
      <c r="D932" s="292"/>
      <c r="E932" s="289">
        <v>1</v>
      </c>
      <c r="F932" s="260">
        <v>10000</v>
      </c>
      <c r="G932" s="217"/>
    </row>
    <row r="933" spans="1:7" ht="38.25">
      <c r="A933" s="277"/>
      <c r="B933" s="282"/>
      <c r="C933" s="101" t="s">
        <v>182</v>
      </c>
      <c r="D933" s="293"/>
      <c r="E933" s="290"/>
      <c r="F933" s="312"/>
      <c r="G933" s="217">
        <f>E932*F932</f>
        <v>10000</v>
      </c>
    </row>
    <row r="934" spans="1:7" ht="12.75">
      <c r="A934" s="277"/>
      <c r="B934" s="282"/>
      <c r="C934" s="101" t="s">
        <v>183</v>
      </c>
      <c r="D934" s="293"/>
      <c r="E934" s="290"/>
      <c r="F934" s="312"/>
      <c r="G934" s="217"/>
    </row>
    <row r="935" spans="1:7" ht="12.75">
      <c r="A935" s="276"/>
      <c r="B935" s="283"/>
      <c r="C935" s="101" t="s">
        <v>184</v>
      </c>
      <c r="D935" s="294"/>
      <c r="E935" s="291"/>
      <c r="F935" s="313"/>
      <c r="G935" s="217"/>
    </row>
    <row r="936" spans="3:7" ht="14.25">
      <c r="C936" s="264" t="s">
        <v>10</v>
      </c>
      <c r="D936" s="279"/>
      <c r="E936" s="279"/>
      <c r="G936" s="219">
        <f>SUM(G932:G935)</f>
        <v>10000</v>
      </c>
    </row>
    <row r="937" spans="1:7" ht="12.75">
      <c r="A937" s="16"/>
      <c r="C937" s="17"/>
      <c r="D937" s="165"/>
      <c r="E937" s="157"/>
      <c r="G937" s="217"/>
    </row>
    <row r="938" spans="1:7" ht="48">
      <c r="A938" s="275">
        <v>150</v>
      </c>
      <c r="B938" s="3">
        <v>412</v>
      </c>
      <c r="C938" s="12" t="s">
        <v>193</v>
      </c>
      <c r="D938" s="146" t="s">
        <v>395</v>
      </c>
      <c r="E938" s="121">
        <v>5</v>
      </c>
      <c r="F938" s="9">
        <v>3000</v>
      </c>
      <c r="G938" s="217">
        <f aca="true" t="shared" si="11" ref="G938:G943">E938*F938</f>
        <v>15000</v>
      </c>
    </row>
    <row r="939" spans="1:7" ht="12.75">
      <c r="A939" s="277"/>
      <c r="B939" s="3">
        <v>413</v>
      </c>
      <c r="C939" s="12" t="s">
        <v>194</v>
      </c>
      <c r="D939" s="142" t="s">
        <v>395</v>
      </c>
      <c r="E939" s="121">
        <v>10</v>
      </c>
      <c r="F939" s="9">
        <v>1800</v>
      </c>
      <c r="G939" s="217">
        <f t="shared" si="11"/>
        <v>18000</v>
      </c>
    </row>
    <row r="940" spans="1:7" ht="24">
      <c r="A940" s="277"/>
      <c r="B940" s="3">
        <v>414</v>
      </c>
      <c r="C940" s="12" t="s">
        <v>195</v>
      </c>
      <c r="D940" s="144" t="s">
        <v>328</v>
      </c>
      <c r="E940" s="121">
        <v>10</v>
      </c>
      <c r="F940" s="9">
        <v>500</v>
      </c>
      <c r="G940" s="217">
        <f t="shared" si="11"/>
        <v>5000</v>
      </c>
    </row>
    <row r="941" spans="1:7" ht="24">
      <c r="A941" s="277"/>
      <c r="B941" s="3">
        <v>415</v>
      </c>
      <c r="C941" s="12" t="s">
        <v>196</v>
      </c>
      <c r="D941" s="145" t="s">
        <v>328</v>
      </c>
      <c r="E941" s="121">
        <v>10</v>
      </c>
      <c r="F941" s="9">
        <v>150</v>
      </c>
      <c r="G941" s="217">
        <f t="shared" si="11"/>
        <v>1500</v>
      </c>
    </row>
    <row r="942" spans="1:7" ht="24">
      <c r="A942" s="277"/>
      <c r="B942" s="3">
        <v>416</v>
      </c>
      <c r="C942" s="12" t="s">
        <v>197</v>
      </c>
      <c r="D942" s="143" t="s">
        <v>327</v>
      </c>
      <c r="E942" s="121">
        <v>10</v>
      </c>
      <c r="F942" s="9">
        <v>150</v>
      </c>
      <c r="G942" s="217">
        <f t="shared" si="11"/>
        <v>1500</v>
      </c>
    </row>
    <row r="943" spans="1:7" ht="12.75">
      <c r="A943" s="246"/>
      <c r="B943" s="3">
        <v>417</v>
      </c>
      <c r="C943" s="12" t="s">
        <v>198</v>
      </c>
      <c r="D943" s="143" t="s">
        <v>327</v>
      </c>
      <c r="E943" s="121">
        <v>5</v>
      </c>
      <c r="F943" s="9">
        <v>80</v>
      </c>
      <c r="G943" s="217">
        <f t="shared" si="11"/>
        <v>400</v>
      </c>
    </row>
    <row r="944" spans="3:7" ht="14.25">
      <c r="C944" s="264" t="s">
        <v>10</v>
      </c>
      <c r="D944" s="279"/>
      <c r="E944" s="279"/>
      <c r="G944" s="219">
        <f>SUM(G938:G943)</f>
        <v>41400</v>
      </c>
    </row>
    <row r="945" spans="1:7" ht="12.75">
      <c r="A945" s="16"/>
      <c r="C945" s="156"/>
      <c r="D945" s="157"/>
      <c r="E945" s="157"/>
      <c r="G945" s="217"/>
    </row>
    <row r="946" spans="1:7" ht="12.75">
      <c r="A946" s="16"/>
      <c r="C946" s="156"/>
      <c r="D946" s="157"/>
      <c r="E946" s="157"/>
      <c r="G946" s="217"/>
    </row>
    <row r="947" spans="1:7" ht="12.75">
      <c r="A947" s="275">
        <v>151</v>
      </c>
      <c r="B947" s="3">
        <v>420</v>
      </c>
      <c r="C947" s="22" t="s">
        <v>199</v>
      </c>
      <c r="D947" s="104" t="s">
        <v>512</v>
      </c>
      <c r="E947" s="3">
        <v>20</v>
      </c>
      <c r="F947" s="9">
        <v>250</v>
      </c>
      <c r="G947" s="217">
        <f aca="true" t="shared" si="12" ref="G947:G956">E947*F947</f>
        <v>5000</v>
      </c>
    </row>
    <row r="948" spans="1:7" ht="12.75">
      <c r="A948" s="276"/>
      <c r="B948" s="3">
        <v>421</v>
      </c>
      <c r="C948" s="22" t="s">
        <v>200</v>
      </c>
      <c r="D948" s="104" t="s">
        <v>512</v>
      </c>
      <c r="E948" s="3">
        <v>20</v>
      </c>
      <c r="F948" s="9">
        <v>250</v>
      </c>
      <c r="G948" s="217">
        <f t="shared" si="12"/>
        <v>5000</v>
      </c>
    </row>
    <row r="949" spans="3:7" ht="14.25">
      <c r="C949" s="264" t="s">
        <v>10</v>
      </c>
      <c r="D949" s="279"/>
      <c r="E949" s="280"/>
      <c r="G949" s="219">
        <f>SUM(G947:G948)</f>
        <v>10000</v>
      </c>
    </row>
    <row r="950" spans="1:7" ht="12.75">
      <c r="A950" s="16"/>
      <c r="B950" s="15"/>
      <c r="C950" s="156"/>
      <c r="D950" s="157"/>
      <c r="E950" s="158"/>
      <c r="G950" s="217"/>
    </row>
    <row r="951" spans="1:7" ht="12.75">
      <c r="A951" s="16"/>
      <c r="C951" s="156"/>
      <c r="D951" s="157"/>
      <c r="E951" s="158"/>
      <c r="G951" s="217"/>
    </row>
    <row r="952" spans="1:7" ht="12.75">
      <c r="A952" s="16">
        <v>152</v>
      </c>
      <c r="B952" s="3">
        <v>427</v>
      </c>
      <c r="C952" s="106" t="s">
        <v>203</v>
      </c>
      <c r="D952" s="122"/>
      <c r="E952" s="132">
        <v>2000</v>
      </c>
      <c r="F952" s="9">
        <v>1</v>
      </c>
      <c r="G952" s="217">
        <f t="shared" si="12"/>
        <v>2000</v>
      </c>
    </row>
    <row r="953" spans="3:7" ht="14.25">
      <c r="C953" s="264" t="s">
        <v>10</v>
      </c>
      <c r="D953" s="279"/>
      <c r="E953" s="279"/>
      <c r="G953" s="219">
        <f>SUM(G952)</f>
        <v>2000</v>
      </c>
    </row>
    <row r="954" spans="1:7" ht="12.75">
      <c r="A954" s="16"/>
      <c r="C954" s="156"/>
      <c r="D954" s="157"/>
      <c r="E954" s="157"/>
      <c r="G954" s="217"/>
    </row>
    <row r="955" spans="1:7" ht="20.25" customHeight="1">
      <c r="A955" s="275">
        <v>153</v>
      </c>
      <c r="B955" s="3">
        <v>428</v>
      </c>
      <c r="C955" s="105" t="s">
        <v>201</v>
      </c>
      <c r="D955" s="104" t="s">
        <v>392</v>
      </c>
      <c r="E955" s="121">
        <v>10</v>
      </c>
      <c r="F955" s="9">
        <v>400</v>
      </c>
      <c r="G955" s="217">
        <f t="shared" si="12"/>
        <v>4000</v>
      </c>
    </row>
    <row r="956" spans="1:7" ht="19.5" customHeight="1">
      <c r="A956" s="276"/>
      <c r="B956" s="3">
        <v>429</v>
      </c>
      <c r="C956" s="105" t="s">
        <v>202</v>
      </c>
      <c r="D956" s="104" t="s">
        <v>391</v>
      </c>
      <c r="E956" s="121">
        <v>5</v>
      </c>
      <c r="F956" s="9">
        <v>1500</v>
      </c>
      <c r="G956" s="217">
        <f t="shared" si="12"/>
        <v>7500</v>
      </c>
    </row>
    <row r="957" spans="3:7" ht="14.25">
      <c r="C957" s="264" t="s">
        <v>10</v>
      </c>
      <c r="D957" s="279"/>
      <c r="E957" s="279"/>
      <c r="G957" s="219">
        <f>SUM(G955:G956)</f>
        <v>11500</v>
      </c>
    </row>
    <row r="958" spans="1:7" ht="12.75">
      <c r="A958" s="16"/>
      <c r="B958" s="35"/>
      <c r="C958" s="17"/>
      <c r="D958" s="208"/>
      <c r="E958" s="208"/>
      <c r="F958" s="109"/>
      <c r="G958" s="217"/>
    </row>
    <row r="959" spans="1:7" ht="12.75">
      <c r="A959" s="275">
        <v>154</v>
      </c>
      <c r="B959" s="281">
        <v>430</v>
      </c>
      <c r="C959" s="114" t="s">
        <v>520</v>
      </c>
      <c r="D959" s="292" t="s">
        <v>256</v>
      </c>
      <c r="E959" s="289">
        <v>100</v>
      </c>
      <c r="F959" s="260">
        <v>1500</v>
      </c>
      <c r="G959" s="217"/>
    </row>
    <row r="960" spans="1:7" ht="12.75">
      <c r="A960" s="277"/>
      <c r="B960" s="282"/>
      <c r="C960" s="114" t="s">
        <v>743</v>
      </c>
      <c r="D960" s="293"/>
      <c r="E960" s="290"/>
      <c r="F960" s="312"/>
      <c r="G960" s="217"/>
    </row>
    <row r="961" spans="1:7" ht="12.75">
      <c r="A961" s="277"/>
      <c r="B961" s="282"/>
      <c r="C961" s="114" t="s">
        <v>744</v>
      </c>
      <c r="D961" s="293"/>
      <c r="E961" s="290"/>
      <c r="F961" s="312"/>
      <c r="G961" s="217"/>
    </row>
    <row r="962" spans="1:7" ht="12.75">
      <c r="A962" s="277"/>
      <c r="B962" s="282"/>
      <c r="C962" s="12" t="s">
        <v>204</v>
      </c>
      <c r="D962" s="293"/>
      <c r="E962" s="290"/>
      <c r="F962" s="312"/>
      <c r="G962" s="217"/>
    </row>
    <row r="963" spans="1:7" ht="24">
      <c r="A963" s="277"/>
      <c r="B963" s="282"/>
      <c r="C963" s="12" t="s">
        <v>205</v>
      </c>
      <c r="D963" s="293"/>
      <c r="E963" s="290"/>
      <c r="F963" s="312"/>
      <c r="G963" s="217"/>
    </row>
    <row r="964" spans="1:7" ht="12.75">
      <c r="A964" s="277"/>
      <c r="B964" s="282"/>
      <c r="C964" s="12" t="s">
        <v>206</v>
      </c>
      <c r="D964" s="293"/>
      <c r="E964" s="290"/>
      <c r="F964" s="312"/>
      <c r="G964" s="217"/>
    </row>
    <row r="965" spans="1:7" ht="24">
      <c r="A965" s="277"/>
      <c r="B965" s="282"/>
      <c r="C965" s="12" t="s">
        <v>207</v>
      </c>
      <c r="D965" s="293"/>
      <c r="E965" s="290"/>
      <c r="F965" s="312"/>
      <c r="G965" s="217">
        <f>E959*F959</f>
        <v>150000</v>
      </c>
    </row>
    <row r="966" spans="1:7" ht="12.75">
      <c r="A966" s="277"/>
      <c r="B966" s="282"/>
      <c r="C966" s="12" t="s">
        <v>208</v>
      </c>
      <c r="D966" s="293"/>
      <c r="E966" s="290"/>
      <c r="F966" s="312"/>
      <c r="G966" s="217"/>
    </row>
    <row r="967" spans="1:7" ht="12.75">
      <c r="A967" s="277"/>
      <c r="B967" s="282"/>
      <c r="C967" s="12" t="s">
        <v>209</v>
      </c>
      <c r="D967" s="293"/>
      <c r="E967" s="290"/>
      <c r="F967" s="312"/>
      <c r="G967" s="217"/>
    </row>
    <row r="968" spans="1:7" ht="12.75">
      <c r="A968" s="277"/>
      <c r="B968" s="282"/>
      <c r="C968" s="12" t="s">
        <v>210</v>
      </c>
      <c r="D968" s="293"/>
      <c r="E968" s="290"/>
      <c r="F968" s="312"/>
      <c r="G968" s="217"/>
    </row>
    <row r="969" spans="1:7" ht="12.75">
      <c r="A969" s="277"/>
      <c r="B969" s="282"/>
      <c r="C969" s="12" t="s">
        <v>211</v>
      </c>
      <c r="D969" s="293"/>
      <c r="E969" s="290"/>
      <c r="F969" s="312"/>
      <c r="G969" s="217"/>
    </row>
    <row r="970" spans="1:7" ht="12.75">
      <c r="A970" s="277"/>
      <c r="B970" s="282"/>
      <c r="C970" s="12" t="s">
        <v>734</v>
      </c>
      <c r="D970" s="293"/>
      <c r="E970" s="290"/>
      <c r="F970" s="312"/>
      <c r="G970" s="217"/>
    </row>
    <row r="971" spans="1:7" ht="12.75">
      <c r="A971" s="277"/>
      <c r="B971" s="282"/>
      <c r="C971" s="12" t="s">
        <v>735</v>
      </c>
      <c r="D971" s="293"/>
      <c r="E971" s="290"/>
      <c r="F971" s="312"/>
      <c r="G971" s="217"/>
    </row>
    <row r="972" spans="1:7" ht="12.75">
      <c r="A972" s="277"/>
      <c r="B972" s="282"/>
      <c r="C972" s="12" t="s">
        <v>736</v>
      </c>
      <c r="D972" s="293"/>
      <c r="E972" s="290"/>
      <c r="F972" s="312"/>
      <c r="G972" s="217"/>
    </row>
    <row r="973" spans="1:7" ht="12.75">
      <c r="A973" s="276"/>
      <c r="B973" s="283"/>
      <c r="C973" s="12" t="s">
        <v>737</v>
      </c>
      <c r="D973" s="294"/>
      <c r="E973" s="291"/>
      <c r="F973" s="313"/>
      <c r="G973" s="217"/>
    </row>
    <row r="974" spans="3:7" ht="14.25">
      <c r="C974" s="264" t="s">
        <v>10</v>
      </c>
      <c r="D974" s="279"/>
      <c r="E974" s="279"/>
      <c r="G974" s="219">
        <f>SUM(G959:G973)</f>
        <v>150000</v>
      </c>
    </row>
    <row r="975" spans="1:7" ht="12.75">
      <c r="A975" s="16"/>
      <c r="B975" s="35"/>
      <c r="C975" s="156"/>
      <c r="D975" s="208"/>
      <c r="E975" s="17"/>
      <c r="F975" s="109"/>
      <c r="G975" s="217"/>
    </row>
    <row r="976" spans="1:7" ht="12.75">
      <c r="A976" s="275">
        <v>155</v>
      </c>
      <c r="B976" s="281">
        <v>431</v>
      </c>
      <c r="C976" s="114" t="s">
        <v>738</v>
      </c>
      <c r="D976" s="292">
        <v>402</v>
      </c>
      <c r="E976" s="290">
        <v>20</v>
      </c>
      <c r="F976" s="260">
        <v>600</v>
      </c>
      <c r="G976" s="217"/>
    </row>
    <row r="977" spans="1:7" ht="36">
      <c r="A977" s="277"/>
      <c r="B977" s="282"/>
      <c r="C977" s="133" t="s">
        <v>739</v>
      </c>
      <c r="D977" s="293"/>
      <c r="E977" s="290"/>
      <c r="F977" s="244"/>
      <c r="G977" s="217">
        <f>E976*F976</f>
        <v>12000</v>
      </c>
    </row>
    <row r="978" spans="1:7" ht="24">
      <c r="A978" s="277"/>
      <c r="B978" s="282"/>
      <c r="C978" s="134" t="s">
        <v>740</v>
      </c>
      <c r="D978" s="293"/>
      <c r="E978" s="290"/>
      <c r="F978" s="244"/>
      <c r="G978" s="217"/>
    </row>
    <row r="979" spans="1:7" ht="12.75">
      <c r="A979" s="277"/>
      <c r="B979" s="282"/>
      <c r="C979" s="134" t="s">
        <v>741</v>
      </c>
      <c r="D979" s="293"/>
      <c r="E979" s="290"/>
      <c r="F979" s="244"/>
      <c r="G979" s="217"/>
    </row>
    <row r="980" spans="1:7" ht="12.75">
      <c r="A980" s="276"/>
      <c r="B980" s="283"/>
      <c r="C980" s="135" t="s">
        <v>742</v>
      </c>
      <c r="D980" s="294"/>
      <c r="E980" s="291"/>
      <c r="F980" s="246"/>
      <c r="G980" s="217"/>
    </row>
    <row r="981" spans="5:7" ht="12.75">
      <c r="E981" s="10" t="s">
        <v>10</v>
      </c>
      <c r="G981" s="339" t="s">
        <v>30</v>
      </c>
    </row>
    <row r="983" spans="5:7" ht="15.75">
      <c r="E983" s="258" t="s">
        <v>29</v>
      </c>
      <c r="G983" s="338"/>
    </row>
  </sheetData>
  <sheetProtection/>
  <mergeCells count="393">
    <mergeCell ref="A455:A457"/>
    <mergeCell ref="A706:A707"/>
    <mergeCell ref="A711:A712"/>
    <mergeCell ref="A715:A717"/>
    <mergeCell ref="A493:A535"/>
    <mergeCell ref="A538:A539"/>
    <mergeCell ref="A470:A471"/>
    <mergeCell ref="A483:A490"/>
    <mergeCell ref="A478:A480"/>
    <mergeCell ref="A466:A467"/>
    <mergeCell ref="A720:A725"/>
    <mergeCell ref="A728:A730"/>
    <mergeCell ref="A733:A734"/>
    <mergeCell ref="G910:G915"/>
    <mergeCell ref="F754:F773"/>
    <mergeCell ref="F776:F809"/>
    <mergeCell ref="F812:F870"/>
    <mergeCell ref="F750:F751"/>
    <mergeCell ref="F743:F747"/>
    <mergeCell ref="F890:F894"/>
    <mergeCell ref="G559:G560"/>
    <mergeCell ref="G744:G747"/>
    <mergeCell ref="G890:G894"/>
    <mergeCell ref="G901:G905"/>
    <mergeCell ref="G586:G590"/>
    <mergeCell ref="G592:G595"/>
    <mergeCell ref="G597:G599"/>
    <mergeCell ref="G601:G604"/>
    <mergeCell ref="G419:G423"/>
    <mergeCell ref="G484:G490"/>
    <mergeCell ref="G479:G480"/>
    <mergeCell ref="G48:G49"/>
    <mergeCell ref="G364:G366"/>
    <mergeCell ref="G370:G373"/>
    <mergeCell ref="G377:G380"/>
    <mergeCell ref="G400:G409"/>
    <mergeCell ref="G413:G414"/>
    <mergeCell ref="G163:G174"/>
    <mergeCell ref="G191:G221"/>
    <mergeCell ref="G225:G235"/>
    <mergeCell ref="E182:E183"/>
    <mergeCell ref="C179:E179"/>
    <mergeCell ref="D177:D178"/>
    <mergeCell ref="D571:D584"/>
    <mergeCell ref="D592:D595"/>
    <mergeCell ref="F412:F414"/>
    <mergeCell ref="F418:F423"/>
    <mergeCell ref="C543:E543"/>
    <mergeCell ref="C570:E570"/>
    <mergeCell ref="D565:D566"/>
    <mergeCell ref="C491:E491"/>
    <mergeCell ref="C672:E672"/>
    <mergeCell ref="C639:E639"/>
    <mergeCell ref="D601:D604"/>
    <mergeCell ref="C605:E605"/>
    <mergeCell ref="C636:E636"/>
    <mergeCell ref="C669:E669"/>
    <mergeCell ref="F462:F463"/>
    <mergeCell ref="F455:F457"/>
    <mergeCell ref="E562:E563"/>
    <mergeCell ref="F470:F471"/>
    <mergeCell ref="F493:F535"/>
    <mergeCell ref="F483:F490"/>
    <mergeCell ref="F474:F475"/>
    <mergeCell ref="F466:F467"/>
    <mergeCell ref="F478:F480"/>
    <mergeCell ref="F363:F366"/>
    <mergeCell ref="F391:F392"/>
    <mergeCell ref="F395:F396"/>
    <mergeCell ref="F399:F409"/>
    <mergeCell ref="F376:F380"/>
    <mergeCell ref="F383:F384"/>
    <mergeCell ref="F387:F388"/>
    <mergeCell ref="F369:F373"/>
    <mergeCell ref="F601:F604"/>
    <mergeCell ref="D455:D457"/>
    <mergeCell ref="E455:E457"/>
    <mergeCell ref="D478:D480"/>
    <mergeCell ref="E478:E480"/>
    <mergeCell ref="C591:E591"/>
    <mergeCell ref="F571:F584"/>
    <mergeCell ref="C458:E458"/>
    <mergeCell ref="D466:D467"/>
    <mergeCell ref="F586:F590"/>
    <mergeCell ref="F932:F935"/>
    <mergeCell ref="F959:F973"/>
    <mergeCell ref="F976:F980"/>
    <mergeCell ref="F900:F905"/>
    <mergeCell ref="F909:F915"/>
    <mergeCell ref="F918:F923"/>
    <mergeCell ref="F597:F599"/>
    <mergeCell ref="F559:F560"/>
    <mergeCell ref="F562:F563"/>
    <mergeCell ref="F568:F569"/>
    <mergeCell ref="F592:F595"/>
    <mergeCell ref="A959:A973"/>
    <mergeCell ref="A976:A980"/>
    <mergeCell ref="E959:E973"/>
    <mergeCell ref="E976:E980"/>
    <mergeCell ref="B959:B973"/>
    <mergeCell ref="B976:B980"/>
    <mergeCell ref="A955:A956"/>
    <mergeCell ref="A656:A660"/>
    <mergeCell ref="A648:A653"/>
    <mergeCell ref="A663:A668"/>
    <mergeCell ref="A938:A943"/>
    <mergeCell ref="A947:A948"/>
    <mergeCell ref="A743:A747"/>
    <mergeCell ref="A681:A682"/>
    <mergeCell ref="A900:A905"/>
    <mergeCell ref="A932:A935"/>
    <mergeCell ref="C683:E683"/>
    <mergeCell ref="C415:E415"/>
    <mergeCell ref="C449:E449"/>
    <mergeCell ref="C452:E452"/>
    <mergeCell ref="C481:E481"/>
    <mergeCell ref="E483:E490"/>
    <mergeCell ref="C679:E679"/>
    <mergeCell ref="C468:E468"/>
    <mergeCell ref="D474:D475"/>
    <mergeCell ref="E474:E475"/>
    <mergeCell ref="B919:B923"/>
    <mergeCell ref="A919:A923"/>
    <mergeCell ref="C916:E916"/>
    <mergeCell ref="D918:D923"/>
    <mergeCell ref="E918:E923"/>
    <mergeCell ref="C871:E871"/>
    <mergeCell ref="C898:E898"/>
    <mergeCell ref="B900:B905"/>
    <mergeCell ref="D976:D980"/>
    <mergeCell ref="D959:D973"/>
    <mergeCell ref="C974:E974"/>
    <mergeCell ref="B890:B894"/>
    <mergeCell ref="C874:E874"/>
    <mergeCell ref="C930:E930"/>
    <mergeCell ref="C924:E924"/>
    <mergeCell ref="C718:E718"/>
    <mergeCell ref="C906:E906"/>
    <mergeCell ref="E900:E905"/>
    <mergeCell ref="D909:D915"/>
    <mergeCell ref="C889:E889"/>
    <mergeCell ref="C895:E895"/>
    <mergeCell ref="E909:E915"/>
    <mergeCell ref="C883:E883"/>
    <mergeCell ref="C810:E810"/>
    <mergeCell ref="D743:D747"/>
    <mergeCell ref="C752:E752"/>
    <mergeCell ref="C774:E774"/>
    <mergeCell ref="C748:E748"/>
    <mergeCell ref="E750:E751"/>
    <mergeCell ref="C708:E708"/>
    <mergeCell ref="C613:E613"/>
    <mergeCell ref="C616:E616"/>
    <mergeCell ref="C618:E618"/>
    <mergeCell ref="C621:E621"/>
    <mergeCell ref="C661:E661"/>
    <mergeCell ref="C627:E627"/>
    <mergeCell ref="C699:E699"/>
    <mergeCell ref="C631:E631"/>
    <mergeCell ref="C646:E646"/>
    <mergeCell ref="D483:D490"/>
    <mergeCell ref="C472:E472"/>
    <mergeCell ref="B592:B595"/>
    <mergeCell ref="C558:E558"/>
    <mergeCell ref="C585:E585"/>
    <mergeCell ref="E592:E595"/>
    <mergeCell ref="D559:D560"/>
    <mergeCell ref="E559:E560"/>
    <mergeCell ref="B483:B490"/>
    <mergeCell ref="B478:B480"/>
    <mergeCell ref="B470:B471"/>
    <mergeCell ref="B571:B584"/>
    <mergeCell ref="D470:D471"/>
    <mergeCell ref="C476:E476"/>
    <mergeCell ref="C540:E540"/>
    <mergeCell ref="D494:D535"/>
    <mergeCell ref="C555:E555"/>
    <mergeCell ref="E470:E471"/>
    <mergeCell ref="C545:E545"/>
    <mergeCell ref="B538:B539"/>
    <mergeCell ref="B455:B457"/>
    <mergeCell ref="B466:B467"/>
    <mergeCell ref="C460:E460"/>
    <mergeCell ref="D462:D463"/>
    <mergeCell ref="E462:E463"/>
    <mergeCell ref="C464:E464"/>
    <mergeCell ref="E466:E467"/>
    <mergeCell ref="B474:B475"/>
    <mergeCell ref="A474:A475"/>
    <mergeCell ref="A586:A590"/>
    <mergeCell ref="B586:B590"/>
    <mergeCell ref="A571:A584"/>
    <mergeCell ref="E586:E590"/>
    <mergeCell ref="D556:D557"/>
    <mergeCell ref="D562:D563"/>
    <mergeCell ref="C561:E561"/>
    <mergeCell ref="D568:D569"/>
    <mergeCell ref="E568:E569"/>
    <mergeCell ref="C567:E567"/>
    <mergeCell ref="D586:D590"/>
    <mergeCell ref="E565:E566"/>
    <mergeCell ref="C564:E564"/>
    <mergeCell ref="E556:E557"/>
    <mergeCell ref="A418:A423"/>
    <mergeCell ref="B418:B423"/>
    <mergeCell ref="C431:E431"/>
    <mergeCell ref="E418:E423"/>
    <mergeCell ref="C428:E428"/>
    <mergeCell ref="C424:E424"/>
    <mergeCell ref="C442:E442"/>
    <mergeCell ref="C446:E446"/>
    <mergeCell ref="C438:E438"/>
    <mergeCell ref="A412:A414"/>
    <mergeCell ref="E399:E409"/>
    <mergeCell ref="E412:E414"/>
    <mergeCell ref="D399:D409"/>
    <mergeCell ref="D412:D414"/>
    <mergeCell ref="C435:E435"/>
    <mergeCell ref="D418:D423"/>
    <mergeCell ref="A376:A380"/>
    <mergeCell ref="E376:E380"/>
    <mergeCell ref="B376:B380"/>
    <mergeCell ref="D376:D380"/>
    <mergeCell ref="C385:E385"/>
    <mergeCell ref="B399:B409"/>
    <mergeCell ref="A399:A409"/>
    <mergeCell ref="B412:B414"/>
    <mergeCell ref="A318:A319"/>
    <mergeCell ref="C320:E320"/>
    <mergeCell ref="C338:E338"/>
    <mergeCell ref="A322:A337"/>
    <mergeCell ref="A369:A373"/>
    <mergeCell ref="E370:E373"/>
    <mergeCell ref="D363:D366"/>
    <mergeCell ref="D369:D373"/>
    <mergeCell ref="B363:B366"/>
    <mergeCell ref="E363:E366"/>
    <mergeCell ref="A363:A366"/>
    <mergeCell ref="A6:A8"/>
    <mergeCell ref="C9:E9"/>
    <mergeCell ref="A47:A50"/>
    <mergeCell ref="A14:A17"/>
    <mergeCell ref="A18:A44"/>
    <mergeCell ref="D48:D49"/>
    <mergeCell ref="E48:E49"/>
    <mergeCell ref="B47:B49"/>
    <mergeCell ref="A65:A82"/>
    <mergeCell ref="C51:E51"/>
    <mergeCell ref="C100:E100"/>
    <mergeCell ref="C59:E59"/>
    <mergeCell ref="C55:E55"/>
    <mergeCell ref="C83:E83"/>
    <mergeCell ref="C131:E131"/>
    <mergeCell ref="C125:E125"/>
    <mergeCell ref="A85:A95"/>
    <mergeCell ref="A98:A99"/>
    <mergeCell ref="A177:A178"/>
    <mergeCell ref="B224:B235"/>
    <mergeCell ref="E224:E235"/>
    <mergeCell ref="C236:E236"/>
    <mergeCell ref="B190:B221"/>
    <mergeCell ref="D182:D183"/>
    <mergeCell ref="E177:E178"/>
    <mergeCell ref="C184:E184"/>
    <mergeCell ref="B177:B178"/>
    <mergeCell ref="A190:A221"/>
    <mergeCell ref="A162:A174"/>
    <mergeCell ref="C157:E157"/>
    <mergeCell ref="C161:E161"/>
    <mergeCell ref="C137:E137"/>
    <mergeCell ref="B162:B174"/>
    <mergeCell ref="E162:E174"/>
    <mergeCell ref="A148:A153"/>
    <mergeCell ref="C158:E158"/>
    <mergeCell ref="A139:A144"/>
    <mergeCell ref="C160:E160"/>
    <mergeCell ref="A277:A297"/>
    <mergeCell ref="C301:E301"/>
    <mergeCell ref="A246:A247"/>
    <mergeCell ref="A256:A274"/>
    <mergeCell ref="C298:E298"/>
    <mergeCell ref="A224:A235"/>
    <mergeCell ref="D186:D187"/>
    <mergeCell ref="D190:D221"/>
    <mergeCell ref="C188:E188"/>
    <mergeCell ref="E186:E187"/>
    <mergeCell ref="E190:E221"/>
    <mergeCell ref="C2:C3"/>
    <mergeCell ref="C45:E45"/>
    <mergeCell ref="C12:E12"/>
    <mergeCell ref="C128:E128"/>
    <mergeCell ref="C63:E63"/>
    <mergeCell ref="C118:E118"/>
    <mergeCell ref="C115:E115"/>
    <mergeCell ref="D162:D174"/>
    <mergeCell ref="C310:E310"/>
    <mergeCell ref="C112:E112"/>
    <mergeCell ref="C121:E121"/>
    <mergeCell ref="C242:E242"/>
    <mergeCell ref="C145:E145"/>
    <mergeCell ref="C154:E154"/>
    <mergeCell ref="C245:E245"/>
    <mergeCell ref="C134:E134"/>
    <mergeCell ref="C109:E109"/>
    <mergeCell ref="C96:E96"/>
    <mergeCell ref="C103:E103"/>
    <mergeCell ref="C106:E106"/>
    <mergeCell ref="C251:E251"/>
    <mergeCell ref="C248:E248"/>
    <mergeCell ref="C239:E239"/>
    <mergeCell ref="C313:E313"/>
    <mergeCell ref="D812:D870"/>
    <mergeCell ref="D776:D809"/>
    <mergeCell ref="B750:B751"/>
    <mergeCell ref="A776:A809"/>
    <mergeCell ref="A754:A773"/>
    <mergeCell ref="B755:B773"/>
    <mergeCell ref="B777:B809"/>
    <mergeCell ref="B813:B869"/>
    <mergeCell ref="A812:A870"/>
    <mergeCell ref="A750:A751"/>
    <mergeCell ref="B743:B747"/>
    <mergeCell ref="C735:E735"/>
    <mergeCell ref="C740:E740"/>
    <mergeCell ref="A738:A739"/>
    <mergeCell ref="C877:E877"/>
    <mergeCell ref="D890:D894"/>
    <mergeCell ref="C880:E880"/>
    <mergeCell ref="A890:A894"/>
    <mergeCell ref="D900:D905"/>
    <mergeCell ref="E890:E894"/>
    <mergeCell ref="A909:A915"/>
    <mergeCell ref="C886:E886"/>
    <mergeCell ref="B909:B915"/>
    <mergeCell ref="C927:E927"/>
    <mergeCell ref="C957:E957"/>
    <mergeCell ref="C953:E953"/>
    <mergeCell ref="D932:D935"/>
    <mergeCell ref="C949:E949"/>
    <mergeCell ref="E932:E935"/>
    <mergeCell ref="C936:E936"/>
    <mergeCell ref="C944:E944"/>
    <mergeCell ref="B932:B935"/>
    <mergeCell ref="F48:F49"/>
    <mergeCell ref="F162:F174"/>
    <mergeCell ref="F177:F178"/>
    <mergeCell ref="D755:D773"/>
    <mergeCell ref="D750:D751"/>
    <mergeCell ref="E743:E747"/>
    <mergeCell ref="F224:F235"/>
    <mergeCell ref="F182:F183"/>
    <mergeCell ref="C654:E654"/>
    <mergeCell ref="D550:D551"/>
    <mergeCell ref="E550:E551"/>
    <mergeCell ref="D553:D554"/>
    <mergeCell ref="C552:E552"/>
    <mergeCell ref="E553:E554"/>
    <mergeCell ref="E597:E599"/>
    <mergeCell ref="E601:E604"/>
    <mergeCell ref="C596:E596"/>
    <mergeCell ref="D597:D599"/>
    <mergeCell ref="C600:E600"/>
    <mergeCell ref="C316:E316"/>
    <mergeCell ref="F186:F187"/>
    <mergeCell ref="F190:F221"/>
    <mergeCell ref="C549:E549"/>
    <mergeCell ref="C536:E536"/>
    <mergeCell ref="C547:E547"/>
    <mergeCell ref="C307:E307"/>
    <mergeCell ref="C304:E304"/>
    <mergeCell ref="D224:D235"/>
    <mergeCell ref="C254:E254"/>
    <mergeCell ref="A623:A626"/>
    <mergeCell ref="A676:A678"/>
    <mergeCell ref="A606:A610"/>
    <mergeCell ref="A592:A595"/>
    <mergeCell ref="A629:A630"/>
    <mergeCell ref="A633:A635"/>
    <mergeCell ref="A641:A645"/>
    <mergeCell ref="B597:B599"/>
    <mergeCell ref="A597:A599"/>
    <mergeCell ref="B601:B604"/>
    <mergeCell ref="A601:A604"/>
    <mergeCell ref="A341:A342"/>
    <mergeCell ref="A345:A348"/>
    <mergeCell ref="C349:E349"/>
    <mergeCell ref="C393:E393"/>
    <mergeCell ref="C361:E361"/>
    <mergeCell ref="C343:E343"/>
    <mergeCell ref="C356:E356"/>
    <mergeCell ref="C353:E353"/>
    <mergeCell ref="C359:E359"/>
    <mergeCell ref="B369:B373"/>
  </mergeCells>
  <printOptions/>
  <pageMargins left="0.15748031496062992" right="0.03937007874015748" top="0.5118110236220472" bottom="0.1968503937007874" header="0.2755905511811024" footer="0.11811023622047245"/>
  <pageSetup horizontalDpi="600" verticalDpi="600" orientation="landscape" paperSize="8" r:id="rId1"/>
  <headerFooter alignWithMargins="0">
    <oddHeader>&amp;CELENCO PRESIDI PER L'UNITA' OPERATIVA DI ORTOPEDIA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AZIENDA</cp:lastModifiedBy>
  <cp:lastPrinted>2011-05-10T06:50:12Z</cp:lastPrinted>
  <dcterms:created xsi:type="dcterms:W3CDTF">2004-09-16T07:01:29Z</dcterms:created>
  <dcterms:modified xsi:type="dcterms:W3CDTF">2011-05-10T08:53:27Z</dcterms:modified>
  <cp:category/>
  <cp:version/>
  <cp:contentType/>
  <cp:contentStatus/>
</cp:coreProperties>
</file>